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E96A" lockStructure="1"/>
  <bookViews>
    <workbookView xWindow="120" yWindow="120" windowWidth="15195" windowHeight="7935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onth" sheetId="7" r:id="rId6"/>
  </sheets>
  <calcPr calcId="144525"/>
</workbook>
</file>

<file path=xl/calcChain.xml><?xml version="1.0" encoding="utf-8"?>
<calcChain xmlns="http://schemas.openxmlformats.org/spreadsheetml/2006/main">
  <c r="H20" i="7" l="1"/>
  <c r="F7" i="7"/>
  <c r="J5" i="7"/>
  <c r="H5" i="7"/>
  <c r="F5" i="7"/>
  <c r="D5" i="7"/>
  <c r="B5" i="7"/>
  <c r="D11" i="7"/>
  <c r="E11" i="7"/>
  <c r="F11" i="7"/>
  <c r="G11" i="7"/>
  <c r="H11" i="7"/>
  <c r="I11" i="7"/>
  <c r="J11" i="7"/>
  <c r="L11" i="7" s="1"/>
  <c r="K11" i="7"/>
  <c r="M11" i="7" s="1"/>
  <c r="D12" i="7"/>
  <c r="E12" i="7"/>
  <c r="F12" i="7"/>
  <c r="G12" i="7"/>
  <c r="H12" i="7"/>
  <c r="I12" i="7"/>
  <c r="J12" i="7"/>
  <c r="K12" i="7"/>
  <c r="D13" i="7"/>
  <c r="E13" i="7"/>
  <c r="F13" i="7"/>
  <c r="G13" i="7"/>
  <c r="H13" i="7"/>
  <c r="I13" i="7"/>
  <c r="J13" i="7"/>
  <c r="K13" i="7"/>
  <c r="M13" i="7" s="1"/>
  <c r="D14" i="7"/>
  <c r="E14" i="7"/>
  <c r="G14" i="7"/>
  <c r="H14" i="7"/>
  <c r="I14" i="7"/>
  <c r="J14" i="7"/>
  <c r="D15" i="7"/>
  <c r="E15" i="7"/>
  <c r="G15" i="7"/>
  <c r="H15" i="7"/>
  <c r="I15" i="7"/>
  <c r="D16" i="7"/>
  <c r="E16" i="7"/>
  <c r="F16" i="7"/>
  <c r="G16" i="7"/>
  <c r="H16" i="7"/>
  <c r="I16" i="7"/>
  <c r="K16" i="7"/>
  <c r="D17" i="7"/>
  <c r="E17" i="7"/>
  <c r="F17" i="7"/>
  <c r="G17" i="7"/>
  <c r="H17" i="7"/>
  <c r="I17" i="7"/>
  <c r="J17" i="7"/>
  <c r="D18" i="7"/>
  <c r="E18" i="7"/>
  <c r="F18" i="7"/>
  <c r="G18" i="7"/>
  <c r="H18" i="7"/>
  <c r="I18" i="7"/>
  <c r="K18" i="7"/>
  <c r="D19" i="7"/>
  <c r="E19" i="7"/>
  <c r="F19" i="7"/>
  <c r="G19" i="7"/>
  <c r="H19" i="7"/>
  <c r="I19" i="7"/>
  <c r="K19" i="7"/>
  <c r="M19" i="7" s="1"/>
  <c r="D20" i="7"/>
  <c r="E20" i="7"/>
  <c r="F20" i="7"/>
  <c r="G20" i="7"/>
  <c r="I20" i="7"/>
  <c r="D21" i="7"/>
  <c r="E21" i="7"/>
  <c r="F21" i="7"/>
  <c r="G21" i="7"/>
  <c r="H21" i="7"/>
  <c r="I21" i="7"/>
  <c r="D22" i="7"/>
  <c r="E22" i="7"/>
  <c r="F22" i="7"/>
  <c r="G22" i="7"/>
  <c r="H22" i="7"/>
  <c r="I22" i="7"/>
  <c r="J22" i="7"/>
  <c r="L22" i="7" s="1"/>
  <c r="D23" i="7"/>
  <c r="E23" i="7"/>
  <c r="F23" i="7"/>
  <c r="G23" i="7"/>
  <c r="H23" i="7"/>
  <c r="I23" i="7"/>
  <c r="D24" i="7"/>
  <c r="E24" i="7"/>
  <c r="F24" i="7"/>
  <c r="G24" i="7"/>
  <c r="G31" i="7" s="1"/>
  <c r="H24" i="7"/>
  <c r="I24" i="7"/>
  <c r="J24" i="7"/>
  <c r="L24" i="7" s="1"/>
  <c r="D25" i="7"/>
  <c r="E25" i="7"/>
  <c r="F25" i="7"/>
  <c r="G25" i="7"/>
  <c r="H25" i="7"/>
  <c r="I25" i="7"/>
  <c r="D26" i="7"/>
  <c r="E26" i="7"/>
  <c r="F26" i="7"/>
  <c r="G26" i="7"/>
  <c r="H26" i="7"/>
  <c r="I26" i="7"/>
  <c r="J26" i="7"/>
  <c r="D27" i="7"/>
  <c r="E27" i="7"/>
  <c r="F27" i="7"/>
  <c r="G27" i="7"/>
  <c r="H27" i="7"/>
  <c r="I27" i="7"/>
  <c r="D28" i="7"/>
  <c r="E28" i="7"/>
  <c r="F28" i="7"/>
  <c r="G28" i="7"/>
  <c r="H28" i="7"/>
  <c r="I28" i="7"/>
  <c r="J28" i="7"/>
  <c r="D29" i="7"/>
  <c r="E29" i="7"/>
  <c r="F29" i="7"/>
  <c r="G29" i="7"/>
  <c r="H29" i="7"/>
  <c r="I29" i="7"/>
  <c r="J29" i="7"/>
  <c r="K29" i="7"/>
  <c r="M29" i="7" s="1"/>
  <c r="D30" i="7"/>
  <c r="E30" i="7"/>
  <c r="F30" i="7"/>
  <c r="G30" i="7"/>
  <c r="H30" i="7"/>
  <c r="I30" i="7"/>
  <c r="J30" i="7"/>
  <c r="L30" i="7" s="1"/>
  <c r="K30" i="7"/>
  <c r="K10" i="7"/>
  <c r="J10" i="7"/>
  <c r="I10" i="7"/>
  <c r="I31" i="7" s="1"/>
  <c r="G10" i="7"/>
  <c r="E10" i="7"/>
  <c r="E31" i="7" s="1"/>
  <c r="D10" i="7"/>
  <c r="D31" i="7" s="1"/>
  <c r="B10" i="7"/>
  <c r="C10" i="7"/>
  <c r="B11" i="7"/>
  <c r="C11" i="7"/>
  <c r="B12" i="7"/>
  <c r="C12" i="7"/>
  <c r="M12" i="7" s="1"/>
  <c r="B13" i="7"/>
  <c r="C13" i="7"/>
  <c r="B14" i="7"/>
  <c r="C14" i="7"/>
  <c r="B15" i="7"/>
  <c r="C15" i="7"/>
  <c r="B16" i="7"/>
  <c r="C16" i="7"/>
  <c r="B18" i="7"/>
  <c r="C18" i="7"/>
  <c r="B19" i="7"/>
  <c r="C19" i="7"/>
  <c r="B20" i="7"/>
  <c r="C20" i="7"/>
  <c r="B21" i="7"/>
  <c r="C21" i="7"/>
  <c r="B22" i="7"/>
  <c r="C22" i="7"/>
  <c r="B23" i="7"/>
  <c r="C23" i="7"/>
  <c r="B24" i="7"/>
  <c r="C24" i="7"/>
  <c r="B25" i="7"/>
  <c r="C25" i="7"/>
  <c r="B26" i="7"/>
  <c r="C26" i="7"/>
  <c r="B27" i="7"/>
  <c r="C27" i="7"/>
  <c r="B28" i="7"/>
  <c r="C28" i="7"/>
  <c r="B29" i="7"/>
  <c r="C29" i="7"/>
  <c r="B30" i="7"/>
  <c r="C30" i="7"/>
  <c r="M30" i="7" s="1"/>
  <c r="L12" i="7"/>
  <c r="L13" i="7"/>
  <c r="L26" i="7"/>
  <c r="L29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Q19" i="3"/>
  <c r="P19" i="3"/>
  <c r="Q18" i="3"/>
  <c r="P18" i="3"/>
  <c r="Q17" i="3"/>
  <c r="P17" i="3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Q24" i="3"/>
  <c r="P24" i="3"/>
  <c r="Q23" i="3"/>
  <c r="P23" i="3"/>
  <c r="Q22" i="3"/>
  <c r="P22" i="3"/>
  <c r="Q24" i="1"/>
  <c r="P24" i="1"/>
  <c r="Q23" i="1"/>
  <c r="P23" i="1"/>
  <c r="Q22" i="1"/>
  <c r="P22" i="1"/>
  <c r="Q16" i="2"/>
  <c r="P16" i="2"/>
  <c r="Q15" i="2"/>
  <c r="P15" i="2"/>
  <c r="Q14" i="2"/>
  <c r="P14" i="2"/>
  <c r="A10" i="3"/>
  <c r="A10" i="2"/>
  <c r="Q18" i="5"/>
  <c r="P18" i="5"/>
  <c r="J18" i="7" s="1"/>
  <c r="L18" i="7" s="1"/>
  <c r="Q17" i="5"/>
  <c r="K17" i="7" s="1"/>
  <c r="P17" i="5"/>
  <c r="Q16" i="5"/>
  <c r="P16" i="5"/>
  <c r="J16" i="7" s="1"/>
  <c r="L16" i="7" s="1"/>
  <c r="Q17" i="4"/>
  <c r="P17" i="4"/>
  <c r="Q16" i="4"/>
  <c r="P16" i="4"/>
  <c r="Q15" i="4"/>
  <c r="P15" i="4"/>
  <c r="Q25" i="3"/>
  <c r="P25" i="3"/>
  <c r="Q21" i="3"/>
  <c r="P21" i="3"/>
  <c r="Q20" i="3"/>
  <c r="P20" i="3"/>
  <c r="Q23" i="2"/>
  <c r="P23" i="2"/>
  <c r="B5" i="5"/>
  <c r="B4" i="5" s="1"/>
  <c r="B5" i="4"/>
  <c r="B4" i="4" s="1"/>
  <c r="B5" i="3"/>
  <c r="D5" i="3" s="1"/>
  <c r="B5" i="2"/>
  <c r="B4" i="2" s="1"/>
  <c r="O31" i="5"/>
  <c r="N31" i="5"/>
  <c r="M31" i="5"/>
  <c r="L31" i="5"/>
  <c r="K31" i="5"/>
  <c r="J31" i="5"/>
  <c r="J32" i="5" s="1"/>
  <c r="I31" i="5"/>
  <c r="H31" i="5"/>
  <c r="G31" i="5"/>
  <c r="F31" i="5"/>
  <c r="E31" i="5"/>
  <c r="D31" i="5"/>
  <c r="C31" i="5"/>
  <c r="B31" i="5"/>
  <c r="B32" i="5" s="1"/>
  <c r="Q30" i="5"/>
  <c r="P30" i="5"/>
  <c r="Q29" i="5"/>
  <c r="P29" i="5"/>
  <c r="Q28" i="5"/>
  <c r="K28" i="7" s="1"/>
  <c r="P28" i="5"/>
  <c r="Q27" i="5"/>
  <c r="K27" i="7" s="1"/>
  <c r="M27" i="7" s="1"/>
  <c r="P27" i="5"/>
  <c r="J27" i="7" s="1"/>
  <c r="L27" i="7" s="1"/>
  <c r="Q26" i="5"/>
  <c r="K26" i="7" s="1"/>
  <c r="P26" i="5"/>
  <c r="Q25" i="5"/>
  <c r="K25" i="7" s="1"/>
  <c r="M25" i="7" s="1"/>
  <c r="P25" i="5"/>
  <c r="J25" i="7" s="1"/>
  <c r="L25" i="7" s="1"/>
  <c r="Q24" i="5"/>
  <c r="K24" i="7" s="1"/>
  <c r="P24" i="5"/>
  <c r="Q23" i="5"/>
  <c r="K23" i="7" s="1"/>
  <c r="M23" i="7" s="1"/>
  <c r="P23" i="5"/>
  <c r="J23" i="7" s="1"/>
  <c r="L23" i="7" s="1"/>
  <c r="Q22" i="5"/>
  <c r="K22" i="7" s="1"/>
  <c r="P22" i="5"/>
  <c r="Q21" i="5"/>
  <c r="K21" i="7" s="1"/>
  <c r="M21" i="7" s="1"/>
  <c r="P21" i="5"/>
  <c r="J21" i="7" s="1"/>
  <c r="L21" i="7" s="1"/>
  <c r="Q20" i="5"/>
  <c r="K20" i="7" s="1"/>
  <c r="P20" i="5"/>
  <c r="J20" i="7" s="1"/>
  <c r="L20" i="7" s="1"/>
  <c r="Q19" i="5"/>
  <c r="P19" i="5"/>
  <c r="J19" i="7" s="1"/>
  <c r="L19" i="7" s="1"/>
  <c r="Q15" i="5"/>
  <c r="K15" i="7" s="1"/>
  <c r="M15" i="7" s="1"/>
  <c r="P15" i="5"/>
  <c r="J15" i="7" s="1"/>
  <c r="Q14" i="5"/>
  <c r="K14" i="7" s="1"/>
  <c r="P14" i="5"/>
  <c r="Q13" i="5"/>
  <c r="P13" i="5"/>
  <c r="Q12" i="5"/>
  <c r="P12" i="5"/>
  <c r="Q11" i="5"/>
  <c r="P11" i="5"/>
  <c r="Q10" i="5"/>
  <c r="P10" i="5"/>
  <c r="N8" i="5"/>
  <c r="L8" i="5"/>
  <c r="J8" i="5"/>
  <c r="H8" i="5"/>
  <c r="F8" i="5"/>
  <c r="D8" i="5"/>
  <c r="B8" i="5"/>
  <c r="P7" i="5"/>
  <c r="J7" i="7" s="1"/>
  <c r="O31" i="4"/>
  <c r="N31" i="4"/>
  <c r="M31" i="4"/>
  <c r="L31" i="4"/>
  <c r="L32" i="4" s="1"/>
  <c r="K31" i="4"/>
  <c r="J31" i="4"/>
  <c r="I31" i="4"/>
  <c r="H31" i="4"/>
  <c r="H32" i="4" s="1"/>
  <c r="G31" i="4"/>
  <c r="F31" i="4"/>
  <c r="E31" i="4"/>
  <c r="D31" i="4"/>
  <c r="D32" i="4" s="1"/>
  <c r="C31" i="4"/>
  <c r="B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4" i="4"/>
  <c r="P14" i="4"/>
  <c r="Q13" i="4"/>
  <c r="P13" i="4"/>
  <c r="Q12" i="4"/>
  <c r="P12" i="4"/>
  <c r="Q11" i="4"/>
  <c r="P11" i="4"/>
  <c r="Q10" i="4"/>
  <c r="P10" i="4"/>
  <c r="H10" i="7" s="1"/>
  <c r="H31" i="7" s="1"/>
  <c r="N8" i="4"/>
  <c r="L8" i="4"/>
  <c r="L33" i="4" s="1"/>
  <c r="L34" i="4" s="1"/>
  <c r="J8" i="4"/>
  <c r="H8" i="4"/>
  <c r="F8" i="4"/>
  <c r="D8" i="4"/>
  <c r="D33" i="4" s="1"/>
  <c r="D34" i="4" s="1"/>
  <c r="B8" i="4"/>
  <c r="P7" i="4"/>
  <c r="H7" i="7" s="1"/>
  <c r="D5" i="4"/>
  <c r="D4" i="4" s="1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Q30" i="3"/>
  <c r="P30" i="3"/>
  <c r="Q29" i="3"/>
  <c r="P29" i="3"/>
  <c r="Q28" i="3"/>
  <c r="P28" i="3"/>
  <c r="Q27" i="3"/>
  <c r="P27" i="3"/>
  <c r="Q26" i="3"/>
  <c r="P26" i="3"/>
  <c r="Q16" i="3"/>
  <c r="P16" i="3"/>
  <c r="Q15" i="3"/>
  <c r="P15" i="3"/>
  <c r="F15" i="7" s="1"/>
  <c r="Q14" i="3"/>
  <c r="P14" i="3"/>
  <c r="F14" i="7" s="1"/>
  <c r="Q13" i="3"/>
  <c r="P13" i="3"/>
  <c r="Q12" i="3"/>
  <c r="P12" i="3"/>
  <c r="Q11" i="3"/>
  <c r="P11" i="3"/>
  <c r="Q10" i="3"/>
  <c r="P10" i="3"/>
  <c r="F10" i="7" s="1"/>
  <c r="N8" i="3"/>
  <c r="L8" i="3"/>
  <c r="J8" i="3"/>
  <c r="H8" i="3"/>
  <c r="F8" i="3"/>
  <c r="D8" i="3"/>
  <c r="B8" i="3"/>
  <c r="P7" i="3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2" i="2"/>
  <c r="P22" i="2"/>
  <c r="Q21" i="2"/>
  <c r="P21" i="2"/>
  <c r="Q20" i="2"/>
  <c r="P20" i="2"/>
  <c r="Q19" i="2"/>
  <c r="P19" i="2"/>
  <c r="Q18" i="2"/>
  <c r="P18" i="2"/>
  <c r="Q17" i="2"/>
  <c r="P17" i="2"/>
  <c r="Q13" i="2"/>
  <c r="P13" i="2"/>
  <c r="Q12" i="2"/>
  <c r="P12" i="2"/>
  <c r="Q11" i="2"/>
  <c r="P11" i="2"/>
  <c r="Q10" i="2"/>
  <c r="P10" i="2"/>
  <c r="N8" i="2"/>
  <c r="L8" i="2"/>
  <c r="J8" i="2"/>
  <c r="H8" i="2"/>
  <c r="F8" i="2"/>
  <c r="D8" i="2"/>
  <c r="B8" i="2"/>
  <c r="P7" i="2"/>
  <c r="D7" i="7" s="1"/>
  <c r="L14" i="7" l="1"/>
  <c r="P8" i="5"/>
  <c r="J8" i="7" s="1"/>
  <c r="L28" i="7"/>
  <c r="M26" i="7"/>
  <c r="M24" i="7"/>
  <c r="M22" i="7"/>
  <c r="M20" i="7"/>
  <c r="M18" i="7"/>
  <c r="M16" i="7"/>
  <c r="M14" i="7"/>
  <c r="P8" i="4"/>
  <c r="H8" i="7" s="1"/>
  <c r="M28" i="7"/>
  <c r="Q31" i="5"/>
  <c r="L15" i="7"/>
  <c r="J31" i="7"/>
  <c r="K31" i="7"/>
  <c r="F31" i="7"/>
  <c r="F32" i="7" s="1"/>
  <c r="H32" i="7"/>
  <c r="L10" i="7"/>
  <c r="D32" i="7"/>
  <c r="M10" i="7"/>
  <c r="B32" i="3"/>
  <c r="B33" i="3" s="1"/>
  <c r="B34" i="3" s="1"/>
  <c r="F32" i="3"/>
  <c r="F33" i="3" s="1"/>
  <c r="F34" i="3" s="1"/>
  <c r="J32" i="3"/>
  <c r="N32" i="3"/>
  <c r="N32" i="2"/>
  <c r="B4" i="3"/>
  <c r="D32" i="3"/>
  <c r="D33" i="3" s="1"/>
  <c r="D34" i="3" s="1"/>
  <c r="H32" i="3"/>
  <c r="H33" i="3" s="1"/>
  <c r="H34" i="3" s="1"/>
  <c r="L32" i="3"/>
  <c r="L33" i="3" s="1"/>
  <c r="L34" i="3" s="1"/>
  <c r="D5" i="5"/>
  <c r="D4" i="5" s="1"/>
  <c r="N33" i="2"/>
  <c r="N34" i="2" s="1"/>
  <c r="F32" i="2"/>
  <c r="F32" i="5"/>
  <c r="N32" i="5"/>
  <c r="N33" i="5" s="1"/>
  <c r="N34" i="5" s="1"/>
  <c r="D33" i="5"/>
  <c r="D34" i="5" s="1"/>
  <c r="D32" i="5"/>
  <c r="H32" i="5"/>
  <c r="H33" i="5" s="1"/>
  <c r="H34" i="5" s="1"/>
  <c r="L32" i="5"/>
  <c r="L33" i="5" s="1"/>
  <c r="L34" i="5" s="1"/>
  <c r="F33" i="5"/>
  <c r="F34" i="5" s="1"/>
  <c r="P31" i="5"/>
  <c r="P32" i="5" s="1"/>
  <c r="P31" i="4"/>
  <c r="P32" i="4" s="1"/>
  <c r="B32" i="4"/>
  <c r="B33" i="4" s="1"/>
  <c r="B34" i="4" s="1"/>
  <c r="F32" i="4"/>
  <c r="F33" i="4" s="1"/>
  <c r="F34" i="4" s="1"/>
  <c r="J32" i="4"/>
  <c r="J33" i="4" s="1"/>
  <c r="J34" i="4" s="1"/>
  <c r="N32" i="4"/>
  <c r="N33" i="4" s="1"/>
  <c r="N34" i="4" s="1"/>
  <c r="Q31" i="4"/>
  <c r="Q31" i="3"/>
  <c r="P31" i="3"/>
  <c r="Q31" i="2"/>
  <c r="D32" i="2"/>
  <c r="D33" i="2" s="1"/>
  <c r="D34" i="2" s="1"/>
  <c r="H32" i="2"/>
  <c r="H33" i="2" s="1"/>
  <c r="H34" i="2" s="1"/>
  <c r="L32" i="2"/>
  <c r="L33" i="2" s="1"/>
  <c r="L34" i="2" s="1"/>
  <c r="B32" i="2"/>
  <c r="B33" i="2" s="1"/>
  <c r="B34" i="2" s="1"/>
  <c r="J32" i="2"/>
  <c r="J33" i="2" s="1"/>
  <c r="J34" i="2" s="1"/>
  <c r="F33" i="2"/>
  <c r="F34" i="2" s="1"/>
  <c r="P31" i="2"/>
  <c r="P32" i="2" s="1"/>
  <c r="P8" i="2"/>
  <c r="D8" i="7" s="1"/>
  <c r="P8" i="3"/>
  <c r="F8" i="7" s="1"/>
  <c r="F5" i="4"/>
  <c r="H5" i="4" s="1"/>
  <c r="H4" i="4" s="1"/>
  <c r="F5" i="3"/>
  <c r="F4" i="3" s="1"/>
  <c r="D4" i="3"/>
  <c r="D5" i="2"/>
  <c r="D4" i="2" s="1"/>
  <c r="P33" i="5"/>
  <c r="P34" i="5" s="1"/>
  <c r="J33" i="5"/>
  <c r="J34" i="5" s="1"/>
  <c r="B33" i="5"/>
  <c r="B34" i="5" s="1"/>
  <c r="F5" i="5"/>
  <c r="H33" i="4"/>
  <c r="H34" i="4" s="1"/>
  <c r="F4" i="4"/>
  <c r="N33" i="3"/>
  <c r="N34" i="3" s="1"/>
  <c r="J33" i="3"/>
  <c r="J34" i="3" s="1"/>
  <c r="D33" i="7" l="1"/>
  <c r="D34" i="7" s="1"/>
  <c r="J32" i="7"/>
  <c r="J33" i="7" s="1"/>
  <c r="J34" i="7" s="1"/>
  <c r="F33" i="7"/>
  <c r="F34" i="7" s="1"/>
  <c r="P33" i="4"/>
  <c r="P34" i="4" s="1"/>
  <c r="H33" i="7"/>
  <c r="H34" i="7" s="1"/>
  <c r="P32" i="3"/>
  <c r="P33" i="3" s="1"/>
  <c r="P34" i="3" s="1"/>
  <c r="H5" i="3"/>
  <c r="H4" i="3" s="1"/>
  <c r="J5" i="4"/>
  <c r="L5" i="4" s="1"/>
  <c r="P33" i="2"/>
  <c r="P34" i="2" s="1"/>
  <c r="F5" i="2"/>
  <c r="H5" i="2" s="1"/>
  <c r="H5" i="5"/>
  <c r="F4" i="5"/>
  <c r="J4" i="4"/>
  <c r="F4" i="2"/>
  <c r="B4" i="1"/>
  <c r="D5" i="1"/>
  <c r="F5" i="1" s="1"/>
  <c r="H5" i="1" s="1"/>
  <c r="J5" i="1" s="1"/>
  <c r="L5" i="1" s="1"/>
  <c r="N5" i="1" s="1"/>
  <c r="N4" i="1" s="1"/>
  <c r="J5" i="3" l="1"/>
  <c r="H4" i="5"/>
  <c r="J5" i="5"/>
  <c r="L4" i="4"/>
  <c r="N5" i="4"/>
  <c r="N4" i="4" s="1"/>
  <c r="J4" i="3"/>
  <c r="L5" i="3"/>
  <c r="H4" i="2"/>
  <c r="J5" i="2"/>
  <c r="J4" i="1"/>
  <c r="H4" i="1"/>
  <c r="L4" i="1"/>
  <c r="D4" i="1"/>
  <c r="F4" i="1"/>
  <c r="P7" i="1"/>
  <c r="B7" i="7" s="1"/>
  <c r="L7" i="7" s="1"/>
  <c r="N8" i="1"/>
  <c r="L8" i="1"/>
  <c r="J8" i="1"/>
  <c r="H8" i="1"/>
  <c r="F8" i="1"/>
  <c r="D8" i="1"/>
  <c r="B8" i="1"/>
  <c r="Q11" i="1"/>
  <c r="P12" i="1"/>
  <c r="Q12" i="1"/>
  <c r="P13" i="1"/>
  <c r="Q13" i="1"/>
  <c r="P14" i="1"/>
  <c r="Q14" i="1"/>
  <c r="P15" i="1"/>
  <c r="Q15" i="1"/>
  <c r="P16" i="1"/>
  <c r="Q16" i="1"/>
  <c r="P17" i="1"/>
  <c r="B17" i="7" s="1"/>
  <c r="Q17" i="1"/>
  <c r="C17" i="7" s="1"/>
  <c r="P18" i="1"/>
  <c r="Q18" i="1"/>
  <c r="P19" i="1"/>
  <c r="Q19" i="1"/>
  <c r="P20" i="1"/>
  <c r="Q20" i="1"/>
  <c r="P21" i="1"/>
  <c r="Q21" i="1"/>
  <c r="P25" i="1"/>
  <c r="Q25" i="1"/>
  <c r="P26" i="1"/>
  <c r="Q26" i="1"/>
  <c r="P27" i="1"/>
  <c r="Q27" i="1"/>
  <c r="P28" i="1"/>
  <c r="Q28" i="1"/>
  <c r="P29" i="1"/>
  <c r="Q29" i="1"/>
  <c r="P30" i="1"/>
  <c r="Q30" i="1"/>
  <c r="Q10" i="1"/>
  <c r="P10" i="1"/>
  <c r="P1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  <c r="L17" i="7" l="1"/>
  <c r="L31" i="7" s="1"/>
  <c r="B31" i="7"/>
  <c r="M17" i="7"/>
  <c r="M31" i="7" s="1"/>
  <c r="C31" i="7"/>
  <c r="B32" i="7" s="1"/>
  <c r="L32" i="1"/>
  <c r="J4" i="5"/>
  <c r="L5" i="5"/>
  <c r="L4" i="3"/>
  <c r="N5" i="3"/>
  <c r="N4" i="3" s="1"/>
  <c r="J4" i="2"/>
  <c r="L5" i="2"/>
  <c r="H32" i="1"/>
  <c r="H33" i="1" s="1"/>
  <c r="H34" i="1" s="1"/>
  <c r="P8" i="1"/>
  <c r="B8" i="7" s="1"/>
  <c r="L33" i="1"/>
  <c r="L34" i="1" s="1"/>
  <c r="N32" i="1"/>
  <c r="N33" i="1" s="1"/>
  <c r="N34" i="1" s="1"/>
  <c r="J32" i="1"/>
  <c r="J33" i="1" s="1"/>
  <c r="J34" i="1" s="1"/>
  <c r="F32" i="1"/>
  <c r="D32" i="1"/>
  <c r="Q31" i="1"/>
  <c r="P31" i="1"/>
  <c r="B32" i="1"/>
  <c r="L32" i="7" l="1"/>
  <c r="L8" i="7"/>
  <c r="B33" i="7"/>
  <c r="B34" i="7" s="1"/>
  <c r="L4" i="5"/>
  <c r="N5" i="5"/>
  <c r="N4" i="5" s="1"/>
  <c r="L4" i="2"/>
  <c r="N5" i="2"/>
  <c r="N4" i="2" s="1"/>
  <c r="D33" i="1"/>
  <c r="D34" i="1" s="1"/>
  <c r="B33" i="1"/>
  <c r="B34" i="1" s="1"/>
  <c r="F33" i="1"/>
  <c r="F34" i="1" s="1"/>
  <c r="P32" i="1"/>
  <c r="L33" i="7" l="1"/>
  <c r="L34" i="7" s="1"/>
  <c r="P33" i="1"/>
  <c r="P34" i="1" s="1"/>
</calcChain>
</file>

<file path=xl/sharedStrings.xml><?xml version="1.0" encoding="utf-8"?>
<sst xmlns="http://schemas.openxmlformats.org/spreadsheetml/2006/main" count="231" uniqueCount="34">
  <si>
    <t>SUNDAY</t>
  </si>
  <si>
    <t>MONDAY</t>
  </si>
  <si>
    <t>TUESDAY</t>
  </si>
  <si>
    <t>WEDNESDAY</t>
  </si>
  <si>
    <t>THURSDAY</t>
  </si>
  <si>
    <t>FRIDAY</t>
  </si>
  <si>
    <t>SATURDAY</t>
  </si>
  <si>
    <t>Gross Revenue (Inc.VAT)</t>
  </si>
  <si>
    <t>Net Revenue (exc.VAT)</t>
  </si>
  <si>
    <t>Petty Cash</t>
  </si>
  <si>
    <t>Invoices</t>
  </si>
  <si>
    <t>Credits</t>
  </si>
  <si>
    <t>Bar Transfers</t>
  </si>
  <si>
    <t>Totals</t>
  </si>
  <si>
    <t>Supplier Name</t>
  </si>
  <si>
    <t>Total Purchases &amp; Credits</t>
  </si>
  <si>
    <t>Net of Purchases less Credits</t>
  </si>
  <si>
    <t>Gross Profit £</t>
  </si>
  <si>
    <t>Gross Profit %'age</t>
  </si>
  <si>
    <t>Weekly</t>
  </si>
  <si>
    <t>Maynards Stock Auditors</t>
  </si>
  <si>
    <t>GROSS PROFIT CALCULATOR</t>
  </si>
  <si>
    <t>www.maynards.org.uk</t>
  </si>
  <si>
    <t>Week 3</t>
  </si>
  <si>
    <t>Week 1</t>
  </si>
  <si>
    <t>Week 4</t>
  </si>
  <si>
    <t>Week 5</t>
  </si>
  <si>
    <t>Week 1 w/e</t>
  </si>
  <si>
    <t>Week 2 w/e</t>
  </si>
  <si>
    <t>Week 3 w/e</t>
  </si>
  <si>
    <t>Week 4 w/e</t>
  </si>
  <si>
    <t>Week 5 w/e</t>
  </si>
  <si>
    <t>Monthly</t>
  </si>
  <si>
    <t>Week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</si>
</sst>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25"/>
      <color rgb="FFCC0099"/>
      <name val="GeosansLight"/>
    </font>
    <font>
      <sz val="14"/>
      <color theme="1" tint="0.34998626667073579"/>
      <name val="Arial"/>
      <family val="2"/>
    </font>
    <font>
      <u/>
      <sz val="11"/>
      <color theme="10"/>
      <name val="Calibri"/>
      <family val="2"/>
    </font>
    <font>
      <sz val="11"/>
      <color theme="0" tint="-0.34998626667073579"/>
      <name val="Calibri"/>
      <family val="2"/>
    </font>
    <font>
      <sz val="14"/>
      <name val="Arial"/>
      <family val="2"/>
    </font>
    <font>
      <sz val="8"/>
      <color rgb="FFCC0099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2" fontId="1" fillId="0" borderId="0" xfId="0" applyNumberFormat="1" applyFont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0" fontId="1" fillId="0" borderId="0" xfId="0" applyNumberFormat="1" applyFont="1"/>
    <xf numFmtId="2" fontId="1" fillId="2" borderId="0" xfId="0" applyNumberFormat="1" applyFont="1" applyFill="1"/>
    <xf numFmtId="2" fontId="1" fillId="4" borderId="0" xfId="0" applyNumberFormat="1" applyFont="1" applyFill="1" applyAlignment="1">
      <alignment horizontal="left"/>
    </xf>
    <xf numFmtId="2" fontId="1" fillId="4" borderId="0" xfId="0" applyNumberFormat="1" applyFont="1" applyFill="1"/>
    <xf numFmtId="0" fontId="0" fillId="2" borderId="0" xfId="0" applyFill="1" applyAlignment="1">
      <alignment vertical="top"/>
    </xf>
    <xf numFmtId="0" fontId="6" fillId="2" borderId="0" xfId="0" applyFont="1" applyFill="1" applyAlignment="1">
      <alignment vertical="top"/>
    </xf>
    <xf numFmtId="0" fontId="0" fillId="2" borderId="0" xfId="0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49" fontId="9" fillId="2" borderId="0" xfId="1" applyNumberFormat="1" applyFont="1" applyFill="1" applyAlignment="1" applyProtection="1">
      <alignment horizontal="right" vertical="top"/>
    </xf>
    <xf numFmtId="2" fontId="5" fillId="2" borderId="0" xfId="0" applyNumberFormat="1" applyFont="1" applyFill="1" applyAlignment="1">
      <alignment horizontal="left"/>
    </xf>
    <xf numFmtId="2" fontId="5" fillId="2" borderId="0" xfId="0" applyNumberFormat="1" applyFont="1" applyFill="1"/>
    <xf numFmtId="0" fontId="10" fillId="2" borderId="0" xfId="0" applyFont="1" applyFill="1" applyAlignment="1">
      <alignment vertical="top"/>
    </xf>
    <xf numFmtId="2" fontId="3" fillId="5" borderId="1" xfId="0" applyNumberFormat="1" applyFont="1" applyFill="1" applyBorder="1" applyAlignment="1">
      <alignment horizontal="left"/>
    </xf>
    <xf numFmtId="2" fontId="2" fillId="6" borderId="1" xfId="0" applyNumberFormat="1" applyFont="1" applyFill="1" applyBorder="1"/>
    <xf numFmtId="2" fontId="1" fillId="0" borderId="5" xfId="0" applyNumberFormat="1" applyFont="1" applyBorder="1" applyAlignment="1">
      <alignment horizontal="left"/>
    </xf>
    <xf numFmtId="10" fontId="1" fillId="0" borderId="4" xfId="0" applyNumberFormat="1" applyFont="1" applyBorder="1" applyAlignment="1">
      <alignment horizontal="left"/>
    </xf>
    <xf numFmtId="2" fontId="3" fillId="5" borderId="4" xfId="0" applyNumberFormat="1" applyFont="1" applyFill="1" applyBorder="1" applyAlignment="1">
      <alignment horizontal="left"/>
    </xf>
    <xf numFmtId="2" fontId="3" fillId="5" borderId="6" xfId="0" applyNumberFormat="1" applyFont="1" applyFill="1" applyBorder="1" applyAlignment="1">
      <alignment horizontal="left"/>
    </xf>
    <xf numFmtId="2" fontId="3" fillId="5" borderId="7" xfId="0" applyNumberFormat="1" applyFont="1" applyFill="1" applyBorder="1" applyAlignment="1">
      <alignment horizontal="center"/>
    </xf>
    <xf numFmtId="2" fontId="3" fillId="6" borderId="8" xfId="0" applyNumberFormat="1" applyFont="1" applyFill="1" applyBorder="1" applyAlignment="1">
      <alignment horizontal="center"/>
    </xf>
    <xf numFmtId="2" fontId="1" fillId="0" borderId="10" xfId="0" applyNumberFormat="1" applyFont="1" applyBorder="1"/>
    <xf numFmtId="2" fontId="2" fillId="6" borderId="11" xfId="0" applyNumberFormat="1" applyFont="1" applyFill="1" applyBorder="1"/>
    <xf numFmtId="2" fontId="1" fillId="0" borderId="13" xfId="0" applyNumberFormat="1" applyFont="1" applyBorder="1"/>
    <xf numFmtId="2" fontId="2" fillId="6" borderId="14" xfId="0" applyNumberFormat="1" applyFont="1" applyFill="1" applyBorder="1"/>
    <xf numFmtId="2" fontId="5" fillId="5" borderId="0" xfId="0" applyNumberFormat="1" applyFont="1" applyFill="1"/>
    <xf numFmtId="2" fontId="1" fillId="0" borderId="9" xfId="0" applyNumberFormat="1" applyFont="1" applyBorder="1" applyAlignment="1" applyProtection="1">
      <alignment horizontal="left"/>
      <protection locked="0"/>
    </xf>
    <xf numFmtId="2" fontId="1" fillId="0" borderId="10" xfId="0" applyNumberFormat="1" applyFont="1" applyBorder="1" applyProtection="1">
      <protection locked="0"/>
    </xf>
    <xf numFmtId="2" fontId="2" fillId="6" borderId="11" xfId="0" applyNumberFormat="1" applyFont="1" applyFill="1" applyBorder="1" applyProtection="1">
      <protection locked="0"/>
    </xf>
    <xf numFmtId="2" fontId="1" fillId="0" borderId="12" xfId="0" applyNumberFormat="1" applyFont="1" applyBorder="1" applyAlignment="1" applyProtection="1">
      <alignment horizontal="left"/>
      <protection locked="0"/>
    </xf>
    <xf numFmtId="2" fontId="1" fillId="0" borderId="13" xfId="0" applyNumberFormat="1" applyFont="1" applyBorder="1" applyProtection="1">
      <protection locked="0"/>
    </xf>
    <xf numFmtId="2" fontId="2" fillId="6" borderId="14" xfId="0" applyNumberFormat="1" applyFont="1" applyFill="1" applyBorder="1" applyProtection="1">
      <protection locked="0"/>
    </xf>
    <xf numFmtId="2" fontId="12" fillId="2" borderId="0" xfId="0" applyNumberFormat="1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1" fillId="0" borderId="9" xfId="0" applyNumberFormat="1" applyFont="1" applyBorder="1" applyAlignment="1" applyProtection="1">
      <alignment horizontal="left"/>
    </xf>
    <xf numFmtId="2" fontId="1" fillId="0" borderId="12" xfId="0" applyNumberFormat="1" applyFont="1" applyBorder="1" applyAlignment="1" applyProtection="1">
      <alignment horizontal="left"/>
    </xf>
    <xf numFmtId="2" fontId="1" fillId="0" borderId="10" xfId="0" applyNumberFormat="1" applyFont="1" applyBorder="1" applyProtection="1"/>
    <xf numFmtId="2" fontId="2" fillId="6" borderId="11" xfId="0" applyNumberFormat="1" applyFont="1" applyFill="1" applyBorder="1" applyProtection="1"/>
    <xf numFmtId="2" fontId="1" fillId="0" borderId="19" xfId="0" applyNumberFormat="1" applyFont="1" applyBorder="1" applyProtection="1"/>
    <xf numFmtId="2" fontId="2" fillId="6" borderId="14" xfId="0" applyNumberFormat="1" applyFont="1" applyFill="1" applyBorder="1" applyProtection="1"/>
    <xf numFmtId="2" fontId="1" fillId="0" borderId="13" xfId="0" applyNumberFormat="1" applyFont="1" applyBorder="1" applyProtection="1"/>
    <xf numFmtId="0" fontId="6" fillId="2" borderId="0" xfId="0" applyFont="1" applyFill="1" applyAlignment="1" applyProtection="1">
      <alignment vertical="top"/>
    </xf>
    <xf numFmtId="2" fontId="1" fillId="2" borderId="0" xfId="0" applyNumberFormat="1" applyFont="1" applyFill="1" applyProtection="1"/>
    <xf numFmtId="0" fontId="0" fillId="2" borderId="0" xfId="0" applyFill="1" applyAlignment="1" applyProtection="1">
      <alignment vertical="top"/>
    </xf>
    <xf numFmtId="0" fontId="0" fillId="2" borderId="0" xfId="0" applyFill="1" applyAlignment="1" applyProtection="1">
      <alignment horizontal="right" vertical="top"/>
    </xf>
    <xf numFmtId="2" fontId="1" fillId="0" borderId="0" xfId="0" applyNumberFormat="1" applyFont="1" applyProtection="1"/>
    <xf numFmtId="0" fontId="7" fillId="2" borderId="0" xfId="0" applyFont="1" applyFill="1" applyAlignment="1" applyProtection="1">
      <alignment vertical="top"/>
    </xf>
    <xf numFmtId="0" fontId="10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right" vertical="top"/>
    </xf>
    <xf numFmtId="2" fontId="1" fillId="4" borderId="0" xfId="0" applyNumberFormat="1" applyFont="1" applyFill="1" applyAlignment="1" applyProtection="1">
      <alignment horizontal="left"/>
    </xf>
    <xf numFmtId="2" fontId="1" fillId="4" borderId="0" xfId="0" applyNumberFormat="1" applyFont="1" applyFill="1" applyProtection="1"/>
    <xf numFmtId="2" fontId="12" fillId="2" borderId="0" xfId="0" applyNumberFormat="1" applyFont="1" applyFill="1" applyAlignment="1" applyProtection="1">
      <alignment horizontal="right"/>
    </xf>
    <xf numFmtId="2" fontId="1" fillId="0" borderId="0" xfId="0" applyNumberFormat="1" applyFont="1" applyAlignment="1" applyProtection="1">
      <alignment horizontal="center"/>
    </xf>
    <xf numFmtId="2" fontId="1" fillId="2" borderId="0" xfId="0" applyNumberFormat="1" applyFont="1" applyFill="1" applyAlignment="1" applyProtection="1">
      <alignment horizontal="right"/>
    </xf>
    <xf numFmtId="2" fontId="5" fillId="2" borderId="0" xfId="0" applyNumberFormat="1" applyFont="1" applyFill="1" applyAlignment="1" applyProtection="1">
      <alignment horizontal="left"/>
    </xf>
    <xf numFmtId="2" fontId="5" fillId="2" borderId="0" xfId="0" applyNumberFormat="1" applyFont="1" applyFill="1" applyProtection="1"/>
    <xf numFmtId="2" fontId="5" fillId="5" borderId="0" xfId="0" applyNumberFormat="1" applyFont="1" applyFill="1" applyProtection="1"/>
    <xf numFmtId="2" fontId="3" fillId="5" borderId="1" xfId="0" applyNumberFormat="1" applyFont="1" applyFill="1" applyBorder="1" applyAlignment="1" applyProtection="1">
      <alignment horizontal="left"/>
    </xf>
    <xf numFmtId="2" fontId="3" fillId="5" borderId="4" xfId="0" applyNumberFormat="1" applyFont="1" applyFill="1" applyBorder="1" applyAlignment="1" applyProtection="1">
      <alignment horizontal="left"/>
    </xf>
    <xf numFmtId="2" fontId="3" fillId="5" borderId="6" xfId="0" applyNumberFormat="1" applyFont="1" applyFill="1" applyBorder="1" applyAlignment="1" applyProtection="1">
      <alignment horizontal="left"/>
    </xf>
    <xf numFmtId="2" fontId="3" fillId="5" borderId="7" xfId="0" applyNumberFormat="1" applyFont="1" applyFill="1" applyBorder="1" applyAlignment="1" applyProtection="1">
      <alignment horizontal="center"/>
    </xf>
    <xf numFmtId="2" fontId="3" fillId="6" borderId="8" xfId="0" applyNumberFormat="1" applyFont="1" applyFill="1" applyBorder="1" applyAlignment="1" applyProtection="1">
      <alignment horizontal="center"/>
    </xf>
    <xf numFmtId="2" fontId="1" fillId="0" borderId="5" xfId="0" applyNumberFormat="1" applyFont="1" applyBorder="1" applyAlignment="1" applyProtection="1">
      <alignment horizontal="left"/>
    </xf>
    <xf numFmtId="2" fontId="2" fillId="6" borderId="1" xfId="0" applyNumberFormat="1" applyFont="1" applyFill="1" applyBorder="1" applyProtection="1"/>
    <xf numFmtId="10" fontId="1" fillId="0" borderId="4" xfId="0" applyNumberFormat="1" applyFont="1" applyBorder="1" applyAlignment="1" applyProtection="1">
      <alignment horizontal="left"/>
    </xf>
    <xf numFmtId="10" fontId="1" fillId="0" borderId="0" xfId="0" applyNumberFormat="1" applyFont="1" applyProtection="1"/>
    <xf numFmtId="2" fontId="1" fillId="0" borderId="0" xfId="0" applyNumberFormat="1" applyFont="1" applyAlignment="1" applyProtection="1">
      <alignment horizontal="left"/>
    </xf>
    <xf numFmtId="2" fontId="3" fillId="2" borderId="0" xfId="0" applyNumberFormat="1" applyFont="1" applyFill="1" applyAlignment="1" applyProtection="1">
      <alignment horizontal="left"/>
    </xf>
    <xf numFmtId="2" fontId="3" fillId="6" borderId="18" xfId="0" applyNumberFormat="1" applyFont="1" applyFill="1" applyBorder="1" applyAlignment="1" applyProtection="1">
      <alignment horizontal="center"/>
    </xf>
    <xf numFmtId="2" fontId="1" fillId="0" borderId="15" xfId="0" applyNumberFormat="1" applyFont="1" applyBorder="1" applyProtection="1"/>
    <xf numFmtId="2" fontId="1" fillId="0" borderId="16" xfId="0" applyNumberFormat="1" applyFont="1" applyBorder="1" applyProtection="1"/>
    <xf numFmtId="2" fontId="1" fillId="0" borderId="17" xfId="0" applyNumberFormat="1" applyFont="1" applyBorder="1" applyProtection="1"/>
    <xf numFmtId="2" fontId="4" fillId="2" borderId="0" xfId="0" applyNumberFormat="1" applyFont="1" applyFill="1" applyAlignment="1">
      <alignment horizontal="center"/>
    </xf>
    <xf numFmtId="14" fontId="11" fillId="3" borderId="0" xfId="0" applyNumberFormat="1" applyFont="1" applyFill="1" applyAlignment="1" applyProtection="1">
      <alignment horizontal="center"/>
      <protection locked="0"/>
    </xf>
    <xf numFmtId="14" fontId="4" fillId="2" borderId="0" xfId="0" applyNumberFormat="1" applyFont="1" applyFill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5" borderId="3" xfId="0" applyNumberFormat="1" applyFont="1" applyFill="1" applyBorder="1" applyAlignment="1">
      <alignment horizontal="center"/>
    </xf>
    <xf numFmtId="2" fontId="3" fillId="5" borderId="2" xfId="0" applyNumberFormat="1" applyFont="1" applyFill="1" applyBorder="1" applyAlignment="1">
      <alignment horizontal="center"/>
    </xf>
    <xf numFmtId="2" fontId="3" fillId="5" borderId="0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10" fontId="1" fillId="0" borderId="3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2" fontId="4" fillId="2" borderId="0" xfId="0" applyNumberFormat="1" applyFont="1" applyFill="1" applyAlignment="1" applyProtection="1">
      <alignment horizontal="center"/>
    </xf>
    <xf numFmtId="14" fontId="12" fillId="2" borderId="0" xfId="0" applyNumberFormat="1" applyFont="1" applyFill="1" applyAlignment="1" applyProtection="1">
      <alignment horizontal="center"/>
    </xf>
    <xf numFmtId="14" fontId="4" fillId="2" borderId="0" xfId="0" applyNumberFormat="1" applyFont="1" applyFill="1" applyAlignment="1" applyProtection="1">
      <alignment horizontal="center"/>
    </xf>
    <xf numFmtId="2" fontId="5" fillId="2" borderId="0" xfId="0" applyNumberFormat="1" applyFont="1" applyFill="1" applyAlignment="1" applyProtection="1">
      <alignment horizontal="center"/>
    </xf>
    <xf numFmtId="2" fontId="3" fillId="5" borderId="0" xfId="0" applyNumberFormat="1" applyFont="1" applyFill="1" applyBorder="1" applyAlignment="1" applyProtection="1">
      <alignment horizontal="center"/>
    </xf>
    <xf numFmtId="2" fontId="3" fillId="5" borderId="1" xfId="0" applyNumberFormat="1" applyFont="1" applyFill="1" applyBorder="1" applyAlignment="1" applyProtection="1">
      <alignment horizontal="center"/>
    </xf>
    <xf numFmtId="2" fontId="3" fillId="5" borderId="3" xfId="0" applyNumberFormat="1" applyFont="1" applyFill="1" applyBorder="1" applyAlignment="1" applyProtection="1">
      <alignment horizontal="center"/>
    </xf>
    <xf numFmtId="2" fontId="3" fillId="5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10" fontId="1" fillId="0" borderId="3" xfId="0" applyNumberFormat="1" applyFont="1" applyBorder="1" applyAlignment="1" applyProtection="1">
      <alignment horizontal="center"/>
    </xf>
    <xf numFmtId="10" fontId="1" fillId="0" borderId="2" xfId="0" applyNumberFormat="1" applyFont="1" applyBorder="1" applyAlignment="1" applyProtection="1">
      <alignment horizontal="center"/>
    </xf>
    <xf numFmtId="2" fontId="12" fillId="2" borderId="0" xfId="0" applyNumberFormat="1" applyFont="1" applyFill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right"/>
    </xf>
    <xf numFmtId="2" fontId="2" fillId="6" borderId="2" xfId="0" applyNumberFormat="1" applyFont="1" applyFill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590549</xdr:colOff>
      <xdr:row>0</xdr:row>
      <xdr:rowOff>28576</xdr:rowOff>
    </xdr:from>
    <xdr:to>
      <xdr:col>8</xdr:col>
      <xdr:colOff>2037</xdr:colOff>
      <xdr:row>0</xdr:row>
      <xdr:rowOff>142876</xdr:rowOff>
    </xdr:to>
    <xdr:pic>
      <xdr:nvPicPr>
        <xdr:cNvPr id="3" name="Picture 2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8199" y="28576"/>
          <a:ext cx="392563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0</xdr:row>
      <xdr:rowOff>361950</xdr:rowOff>
    </xdr:to>
    <xdr:pic>
      <xdr:nvPicPr>
        <xdr:cNvPr id="4" name="Picture 3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05175" y="0"/>
          <a:ext cx="392563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1</xdr:row>
      <xdr:rowOff>0</xdr:rowOff>
    </xdr:to>
    <xdr:pic>
      <xdr:nvPicPr>
        <xdr:cNvPr id="3" name="Picture 2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0"/>
          <a:ext cx="392563" cy="361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1</xdr:row>
      <xdr:rowOff>0</xdr:rowOff>
    </xdr:to>
    <xdr:pic>
      <xdr:nvPicPr>
        <xdr:cNvPr id="5" name="Picture 4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0"/>
          <a:ext cx="392563" cy="361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1</xdr:row>
      <xdr:rowOff>0</xdr:rowOff>
    </xdr:to>
    <xdr:pic>
      <xdr:nvPicPr>
        <xdr:cNvPr id="3" name="Picture 2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0"/>
          <a:ext cx="392563" cy="361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1</xdr:row>
      <xdr:rowOff>0</xdr:rowOff>
    </xdr:to>
    <xdr:pic>
      <xdr:nvPicPr>
        <xdr:cNvPr id="3" name="Picture 2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0"/>
          <a:ext cx="392563" cy="3619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392563</xdr:colOff>
      <xdr:row>1</xdr:row>
      <xdr:rowOff>0</xdr:rowOff>
    </xdr:to>
    <xdr:pic>
      <xdr:nvPicPr>
        <xdr:cNvPr id="5" name="Picture 4" descr="MSA Reserve Colour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62325" y="0"/>
          <a:ext cx="392563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ynards.org.uk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maynards.org.uk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ynards.org.uk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maynards.org.uk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ynards.org.uk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maynards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4"/>
  <sheetViews>
    <sheetView showGridLines="0" showRowColHeaders="0" tabSelected="1" workbookViewId="0">
      <selection activeCell="B5" sqref="B5:C5"/>
    </sheetView>
  </sheetViews>
  <sheetFormatPr defaultRowHeight="11.25" x14ac:dyDescent="0.2"/>
  <cols>
    <col min="1" max="1" width="20.7109375" style="2" customWidth="1"/>
    <col min="2" max="17" width="7.42578125" style="1" customWidth="1"/>
    <col min="18" max="18" width="0" style="1" hidden="1" customWidth="1"/>
    <col min="19" max="16384" width="9.140625" style="1"/>
  </cols>
  <sheetData>
    <row r="1" spans="1:18" ht="30.75" x14ac:dyDescent="0.2">
      <c r="A1" s="9" t="s">
        <v>20</v>
      </c>
      <c r="B1" s="5"/>
      <c r="C1" s="8"/>
      <c r="D1" s="8"/>
      <c r="E1" s="10"/>
      <c r="F1" s="8"/>
      <c r="G1" s="8"/>
      <c r="H1" s="8"/>
      <c r="I1" s="5"/>
      <c r="J1" s="5"/>
      <c r="K1" s="5"/>
      <c r="L1" s="5"/>
      <c r="M1" s="5"/>
      <c r="N1" s="5"/>
      <c r="O1" s="5"/>
      <c r="P1" s="5"/>
      <c r="Q1" s="5"/>
    </row>
    <row r="2" spans="1:18" ht="18" x14ac:dyDescent="0.2">
      <c r="A2" s="11" t="s">
        <v>21</v>
      </c>
      <c r="B2" s="5"/>
      <c r="C2" s="16"/>
      <c r="D2" s="11"/>
      <c r="E2" s="12"/>
      <c r="F2" s="11"/>
      <c r="G2" s="11"/>
      <c r="H2" s="5"/>
      <c r="I2" s="5"/>
      <c r="J2" s="5"/>
      <c r="K2" s="5"/>
      <c r="L2" s="5"/>
      <c r="M2" s="5"/>
      <c r="N2" s="5"/>
      <c r="O2" s="5"/>
      <c r="P2" s="5"/>
      <c r="Q2" s="13" t="s">
        <v>22</v>
      </c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8" s="3" customFormat="1" x14ac:dyDescent="0.2">
      <c r="A4" s="36" t="s">
        <v>24</v>
      </c>
      <c r="B4" s="76" t="str">
        <f>TEXT(B5,"dddd")</f>
        <v>Sunday</v>
      </c>
      <c r="C4" s="76"/>
      <c r="D4" s="76" t="str">
        <f>TEXT(D5,"dddd")</f>
        <v>Monday</v>
      </c>
      <c r="E4" s="76"/>
      <c r="F4" s="76" t="str">
        <f t="shared" ref="F4" si="0">TEXT(F5,"dddd")</f>
        <v>Tuesday</v>
      </c>
      <c r="G4" s="76"/>
      <c r="H4" s="76" t="str">
        <f t="shared" ref="H4" si="1">TEXT(H5,"dddd")</f>
        <v>Wednesday</v>
      </c>
      <c r="I4" s="76"/>
      <c r="J4" s="76" t="str">
        <f t="shared" ref="J4" si="2">TEXT(J5,"dddd")</f>
        <v>Thursday</v>
      </c>
      <c r="K4" s="76"/>
      <c r="L4" s="76" t="str">
        <f t="shared" ref="L4" si="3">TEXT(L5,"dddd")</f>
        <v>Friday</v>
      </c>
      <c r="M4" s="76"/>
      <c r="N4" s="76" t="str">
        <f t="shared" ref="N4" si="4">TEXT(N5,"dddd")</f>
        <v>Saturday</v>
      </c>
      <c r="O4" s="76"/>
      <c r="P4" s="76" t="s">
        <v>19</v>
      </c>
      <c r="Q4" s="76"/>
    </row>
    <row r="5" spans="1:18" x14ac:dyDescent="0.2">
      <c r="A5" s="37">
        <v>20</v>
      </c>
      <c r="B5" s="77">
        <v>40594</v>
      </c>
      <c r="C5" s="77"/>
      <c r="D5" s="78">
        <f>+B5+1</f>
        <v>40595</v>
      </c>
      <c r="E5" s="78"/>
      <c r="F5" s="78">
        <f>+D5+1</f>
        <v>40596</v>
      </c>
      <c r="G5" s="78"/>
      <c r="H5" s="78">
        <f t="shared" ref="H5" si="5">+F5+1</f>
        <v>40597</v>
      </c>
      <c r="I5" s="78"/>
      <c r="J5" s="78">
        <f t="shared" ref="J5" si="6">+H5+1</f>
        <v>40598</v>
      </c>
      <c r="K5" s="78"/>
      <c r="L5" s="78">
        <f t="shared" ref="L5" si="7">+J5+1</f>
        <v>40599</v>
      </c>
      <c r="M5" s="78"/>
      <c r="N5" s="78">
        <f t="shared" ref="N5" si="8">+L5+1</f>
        <v>40600</v>
      </c>
      <c r="O5" s="78"/>
      <c r="P5" s="76" t="s">
        <v>13</v>
      </c>
      <c r="Q5" s="76"/>
      <c r="R5" s="1" t="s">
        <v>0</v>
      </c>
    </row>
    <row r="6" spans="1:18" s="29" customForma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81"/>
      <c r="Q6" s="81"/>
      <c r="R6" s="29" t="s">
        <v>1</v>
      </c>
    </row>
    <row r="7" spans="1:18" x14ac:dyDescent="0.2">
      <c r="A7" s="17" t="s">
        <v>7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/>
      <c r="M7" s="87"/>
      <c r="N7" s="86"/>
      <c r="O7" s="87"/>
      <c r="P7" s="82">
        <f>SUM(B7:O7)</f>
        <v>0</v>
      </c>
      <c r="Q7" s="83"/>
      <c r="R7" s="1" t="s">
        <v>2</v>
      </c>
    </row>
    <row r="8" spans="1:18" x14ac:dyDescent="0.2">
      <c r="A8" s="21" t="s">
        <v>8</v>
      </c>
      <c r="B8" s="84">
        <f>B7/(1+(($A$5/100)))</f>
        <v>0</v>
      </c>
      <c r="C8" s="85"/>
      <c r="D8" s="84">
        <f>D7/(1+(($A$5/100)))</f>
        <v>0</v>
      </c>
      <c r="E8" s="85"/>
      <c r="F8" s="84">
        <f>F7/(1+(($A$5/100)))</f>
        <v>0</v>
      </c>
      <c r="G8" s="85"/>
      <c r="H8" s="84">
        <f>H7/(1+(($A$5/100)))</f>
        <v>0</v>
      </c>
      <c r="I8" s="85"/>
      <c r="J8" s="84">
        <f>J7/(1+(($A$5/100)))</f>
        <v>0</v>
      </c>
      <c r="K8" s="85"/>
      <c r="L8" s="84">
        <f>L7/(1+(($A$5/100)))</f>
        <v>0</v>
      </c>
      <c r="M8" s="85"/>
      <c r="N8" s="84">
        <f>N7/(1+(($A$5/100)))</f>
        <v>0</v>
      </c>
      <c r="O8" s="85"/>
      <c r="P8" s="84">
        <f>SUM(B8:O8)</f>
        <v>0</v>
      </c>
      <c r="Q8" s="85"/>
      <c r="R8" s="1" t="s">
        <v>3</v>
      </c>
    </row>
    <row r="9" spans="1:18" x14ac:dyDescent="0.2">
      <c r="A9" s="22"/>
      <c r="B9" s="23" t="s">
        <v>10</v>
      </c>
      <c r="C9" s="24" t="s">
        <v>11</v>
      </c>
      <c r="D9" s="23" t="s">
        <v>10</v>
      </c>
      <c r="E9" s="24" t="s">
        <v>11</v>
      </c>
      <c r="F9" s="23" t="s">
        <v>10</v>
      </c>
      <c r="G9" s="24" t="s">
        <v>11</v>
      </c>
      <c r="H9" s="23" t="s">
        <v>10</v>
      </c>
      <c r="I9" s="24" t="s">
        <v>11</v>
      </c>
      <c r="J9" s="23" t="s">
        <v>10</v>
      </c>
      <c r="K9" s="24" t="s">
        <v>11</v>
      </c>
      <c r="L9" s="23" t="s">
        <v>10</v>
      </c>
      <c r="M9" s="24" t="s">
        <v>11</v>
      </c>
      <c r="N9" s="23" t="s">
        <v>10</v>
      </c>
      <c r="O9" s="24" t="s">
        <v>11</v>
      </c>
      <c r="P9" s="23" t="s">
        <v>10</v>
      </c>
      <c r="Q9" s="24" t="s">
        <v>11</v>
      </c>
      <c r="R9" s="1" t="s">
        <v>4</v>
      </c>
    </row>
    <row r="10" spans="1:18" x14ac:dyDescent="0.2">
      <c r="A10" s="30" t="s">
        <v>14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25">
        <f>+B10+D10+F10+H10+J10+L10+N10</f>
        <v>0</v>
      </c>
      <c r="Q10" s="26">
        <f>+C10+E10+G10+I10+K10+M10+O10</f>
        <v>0</v>
      </c>
      <c r="R10" s="1" t="s">
        <v>5</v>
      </c>
    </row>
    <row r="11" spans="1:18" x14ac:dyDescent="0.2">
      <c r="A11" s="30" t="s">
        <v>14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25">
        <f t="shared" ref="P11:P30" si="9">+B11+D11+F11+H11+J11+L11+N11</f>
        <v>0</v>
      </c>
      <c r="Q11" s="26">
        <f t="shared" ref="Q11:Q30" si="10">+C11+E11+G11+I11+K11+M11+O11</f>
        <v>0</v>
      </c>
      <c r="R11" s="1" t="s">
        <v>6</v>
      </c>
    </row>
    <row r="12" spans="1:18" x14ac:dyDescent="0.2">
      <c r="A12" s="30" t="s">
        <v>14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25">
        <f t="shared" si="9"/>
        <v>0</v>
      </c>
      <c r="Q12" s="26">
        <f t="shared" si="10"/>
        <v>0</v>
      </c>
    </row>
    <row r="13" spans="1:18" x14ac:dyDescent="0.2">
      <c r="A13" s="30" t="s">
        <v>14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25">
        <f t="shared" si="9"/>
        <v>0</v>
      </c>
      <c r="Q13" s="26">
        <f t="shared" si="10"/>
        <v>0</v>
      </c>
    </row>
    <row r="14" spans="1:18" x14ac:dyDescent="0.2">
      <c r="A14" s="30" t="s">
        <v>14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25">
        <f t="shared" si="9"/>
        <v>0</v>
      </c>
      <c r="Q14" s="26">
        <f t="shared" si="10"/>
        <v>0</v>
      </c>
    </row>
    <row r="15" spans="1:18" x14ac:dyDescent="0.2">
      <c r="A15" s="30" t="s">
        <v>14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25">
        <f t="shared" si="9"/>
        <v>0</v>
      </c>
      <c r="Q15" s="26">
        <f t="shared" si="10"/>
        <v>0</v>
      </c>
    </row>
    <row r="16" spans="1:18" x14ac:dyDescent="0.2">
      <c r="A16" s="30" t="s">
        <v>14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25">
        <f t="shared" si="9"/>
        <v>0</v>
      </c>
      <c r="Q16" s="26">
        <f t="shared" si="10"/>
        <v>0</v>
      </c>
    </row>
    <row r="17" spans="1:17" x14ac:dyDescent="0.2">
      <c r="A17" s="30" t="s">
        <v>14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25">
        <f t="shared" si="9"/>
        <v>0</v>
      </c>
      <c r="Q17" s="26">
        <f t="shared" si="10"/>
        <v>0</v>
      </c>
    </row>
    <row r="18" spans="1:17" x14ac:dyDescent="0.2">
      <c r="A18" s="30" t="s">
        <v>14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25">
        <f t="shared" si="9"/>
        <v>0</v>
      </c>
      <c r="Q18" s="26">
        <f t="shared" si="10"/>
        <v>0</v>
      </c>
    </row>
    <row r="19" spans="1:17" x14ac:dyDescent="0.2">
      <c r="A19" s="30" t="s">
        <v>14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25">
        <f t="shared" si="9"/>
        <v>0</v>
      </c>
      <c r="Q19" s="26">
        <f t="shared" si="10"/>
        <v>0</v>
      </c>
    </row>
    <row r="20" spans="1:17" x14ac:dyDescent="0.2">
      <c r="A20" s="30" t="s">
        <v>14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25">
        <f t="shared" si="9"/>
        <v>0</v>
      </c>
      <c r="Q20" s="26">
        <f t="shared" si="10"/>
        <v>0</v>
      </c>
    </row>
    <row r="21" spans="1:17" x14ac:dyDescent="0.2">
      <c r="A21" s="30" t="s">
        <v>14</v>
      </c>
      <c r="B21" s="31"/>
      <c r="C21" s="32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25">
        <f t="shared" si="9"/>
        <v>0</v>
      </c>
      <c r="Q21" s="26">
        <f t="shared" si="10"/>
        <v>0</v>
      </c>
    </row>
    <row r="22" spans="1:17" x14ac:dyDescent="0.2">
      <c r="A22" s="30" t="s">
        <v>14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25">
        <f t="shared" ref="P22:P24" si="11">+B22+D22+F22+H22+J22+L22+N22</f>
        <v>0</v>
      </c>
      <c r="Q22" s="26">
        <f t="shared" ref="Q22:Q24" si="12">+C22+E22+G22+I22+K22+M22+O22</f>
        <v>0</v>
      </c>
    </row>
    <row r="23" spans="1:17" x14ac:dyDescent="0.2">
      <c r="A23" s="30" t="s">
        <v>14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25">
        <f t="shared" si="11"/>
        <v>0</v>
      </c>
      <c r="Q23" s="26">
        <f t="shared" si="12"/>
        <v>0</v>
      </c>
    </row>
    <row r="24" spans="1:17" x14ac:dyDescent="0.2">
      <c r="A24" s="30" t="s">
        <v>14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25">
        <f t="shared" si="11"/>
        <v>0</v>
      </c>
      <c r="Q24" s="26">
        <f t="shared" si="12"/>
        <v>0</v>
      </c>
    </row>
    <row r="25" spans="1:17" x14ac:dyDescent="0.2">
      <c r="A25" s="30" t="s">
        <v>14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25">
        <f t="shared" si="9"/>
        <v>0</v>
      </c>
      <c r="Q25" s="26">
        <f t="shared" si="10"/>
        <v>0</v>
      </c>
    </row>
    <row r="26" spans="1:17" x14ac:dyDescent="0.2">
      <c r="A26" s="30" t="s">
        <v>14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25">
        <f t="shared" si="9"/>
        <v>0</v>
      </c>
      <c r="Q26" s="26">
        <f t="shared" si="10"/>
        <v>0</v>
      </c>
    </row>
    <row r="27" spans="1:17" x14ac:dyDescent="0.2">
      <c r="A27" s="30" t="s">
        <v>14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25">
        <f t="shared" si="9"/>
        <v>0</v>
      </c>
      <c r="Q27" s="26">
        <f t="shared" si="10"/>
        <v>0</v>
      </c>
    </row>
    <row r="28" spans="1:17" x14ac:dyDescent="0.2">
      <c r="A28" s="30" t="s">
        <v>14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25">
        <f t="shared" si="9"/>
        <v>0</v>
      </c>
      <c r="Q28" s="26">
        <f t="shared" si="10"/>
        <v>0</v>
      </c>
    </row>
    <row r="29" spans="1:17" x14ac:dyDescent="0.2">
      <c r="A29" s="30" t="s">
        <v>9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25">
        <f t="shared" si="9"/>
        <v>0</v>
      </c>
      <c r="Q29" s="26">
        <f t="shared" si="10"/>
        <v>0</v>
      </c>
    </row>
    <row r="30" spans="1:17" x14ac:dyDescent="0.2">
      <c r="A30" s="33" t="s">
        <v>12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27">
        <f t="shared" si="9"/>
        <v>0</v>
      </c>
      <c r="Q30" s="28">
        <f t="shared" si="10"/>
        <v>0</v>
      </c>
    </row>
    <row r="31" spans="1:17" x14ac:dyDescent="0.2">
      <c r="A31" s="19" t="s">
        <v>15</v>
      </c>
      <c r="B31" s="1">
        <f t="shared" ref="B31:Q31" si="13">SUM(B10:B30)</f>
        <v>0</v>
      </c>
      <c r="C31" s="18">
        <f t="shared" si="13"/>
        <v>0</v>
      </c>
      <c r="D31" s="1">
        <f t="shared" si="13"/>
        <v>0</v>
      </c>
      <c r="E31" s="18">
        <f t="shared" si="13"/>
        <v>0</v>
      </c>
      <c r="F31" s="1">
        <f t="shared" si="13"/>
        <v>0</v>
      </c>
      <c r="G31" s="18">
        <f t="shared" si="13"/>
        <v>0</v>
      </c>
      <c r="H31" s="1">
        <f t="shared" si="13"/>
        <v>0</v>
      </c>
      <c r="I31" s="18">
        <f t="shared" si="13"/>
        <v>0</v>
      </c>
      <c r="J31" s="1">
        <f t="shared" si="13"/>
        <v>0</v>
      </c>
      <c r="K31" s="18">
        <f t="shared" si="13"/>
        <v>0</v>
      </c>
      <c r="L31" s="1">
        <f t="shared" si="13"/>
        <v>0</v>
      </c>
      <c r="M31" s="18">
        <f t="shared" si="13"/>
        <v>0</v>
      </c>
      <c r="N31" s="1">
        <f t="shared" si="13"/>
        <v>0</v>
      </c>
      <c r="O31" s="18">
        <f t="shared" si="13"/>
        <v>0</v>
      </c>
      <c r="P31" s="1">
        <f t="shared" si="13"/>
        <v>0</v>
      </c>
      <c r="Q31" s="18">
        <f t="shared" si="13"/>
        <v>0</v>
      </c>
    </row>
    <row r="32" spans="1:17" x14ac:dyDescent="0.2">
      <c r="A32" s="19" t="s">
        <v>16</v>
      </c>
      <c r="B32" s="79">
        <f>+B31-C31</f>
        <v>0</v>
      </c>
      <c r="C32" s="80"/>
      <c r="D32" s="79">
        <f>+D31-E31</f>
        <v>0</v>
      </c>
      <c r="E32" s="80"/>
      <c r="F32" s="79">
        <f>+F31-G31</f>
        <v>0</v>
      </c>
      <c r="G32" s="80"/>
      <c r="H32" s="79">
        <f>+H31-I31</f>
        <v>0</v>
      </c>
      <c r="I32" s="80"/>
      <c r="J32" s="79">
        <f>+J31-K31</f>
        <v>0</v>
      </c>
      <c r="K32" s="80"/>
      <c r="L32" s="79">
        <f>+L31-M31</f>
        <v>0</v>
      </c>
      <c r="M32" s="80"/>
      <c r="N32" s="79">
        <f>+N31-O31</f>
        <v>0</v>
      </c>
      <c r="O32" s="80"/>
      <c r="P32" s="79">
        <f t="shared" ref="P32" si="14">+P31-Q31</f>
        <v>0</v>
      </c>
      <c r="Q32" s="80"/>
    </row>
    <row r="33" spans="1:17" x14ac:dyDescent="0.2">
      <c r="A33" s="19" t="s">
        <v>17</v>
      </c>
      <c r="B33" s="79">
        <f>+B8-B32</f>
        <v>0</v>
      </c>
      <c r="C33" s="80"/>
      <c r="D33" s="79">
        <f>+D8-D32</f>
        <v>0</v>
      </c>
      <c r="E33" s="80"/>
      <c r="F33" s="79">
        <f>+F8-F32</f>
        <v>0</v>
      </c>
      <c r="G33" s="80"/>
      <c r="H33" s="79">
        <f>+H8-H32</f>
        <v>0</v>
      </c>
      <c r="I33" s="80"/>
      <c r="J33" s="79">
        <f>+J8-J32</f>
        <v>0</v>
      </c>
      <c r="K33" s="80"/>
      <c r="L33" s="79">
        <f>+L8-L32</f>
        <v>0</v>
      </c>
      <c r="M33" s="80"/>
      <c r="N33" s="79">
        <f>+N8-N32</f>
        <v>0</v>
      </c>
      <c r="O33" s="80"/>
      <c r="P33" s="79">
        <f>+P8-P32</f>
        <v>0</v>
      </c>
      <c r="Q33" s="80"/>
    </row>
    <row r="34" spans="1:17" s="4" customFormat="1" x14ac:dyDescent="0.2">
      <c r="A34" s="20" t="s">
        <v>18</v>
      </c>
      <c r="B34" s="88" t="str">
        <f>IFERROR(B33/B8,"")</f>
        <v/>
      </c>
      <c r="C34" s="89"/>
      <c r="D34" s="88" t="str">
        <f>IFERROR(D33/D8,"")</f>
        <v/>
      </c>
      <c r="E34" s="89"/>
      <c r="F34" s="88" t="str">
        <f>IFERROR(F33/F8,"")</f>
        <v/>
      </c>
      <c r="G34" s="89"/>
      <c r="H34" s="88" t="str">
        <f>IFERROR(H33/H8,"")</f>
        <v/>
      </c>
      <c r="I34" s="89"/>
      <c r="J34" s="88" t="str">
        <f>IFERROR(J33/J8,"")</f>
        <v/>
      </c>
      <c r="K34" s="89"/>
      <c r="L34" s="88" t="str">
        <f>IFERROR(L33/L8,"")</f>
        <v/>
      </c>
      <c r="M34" s="89"/>
      <c r="N34" s="88" t="str">
        <f>IFERROR(N33/N8,"")</f>
        <v/>
      </c>
      <c r="O34" s="89"/>
      <c r="P34" s="88" t="str">
        <f>IFERROR(P33/P8,"")</f>
        <v/>
      </c>
      <c r="Q34" s="89"/>
    </row>
  </sheetData>
  <sheetProtection password="E96A" sheet="1" objects="1" scenarios="1" selectLockedCells="1"/>
  <mergeCells count="57">
    <mergeCell ref="L33:M33"/>
    <mergeCell ref="N33:O33"/>
    <mergeCell ref="P33:Q33"/>
    <mergeCell ref="F34:G34"/>
    <mergeCell ref="H34:I34"/>
    <mergeCell ref="J34:K34"/>
    <mergeCell ref="L34:M34"/>
    <mergeCell ref="N34:O34"/>
    <mergeCell ref="P34:Q34"/>
    <mergeCell ref="F33:G33"/>
    <mergeCell ref="H33:I33"/>
    <mergeCell ref="J33:K33"/>
    <mergeCell ref="J8:K8"/>
    <mergeCell ref="H8:I8"/>
    <mergeCell ref="F8:G8"/>
    <mergeCell ref="F7:G7"/>
    <mergeCell ref="H7:I7"/>
    <mergeCell ref="J7:K7"/>
    <mergeCell ref="B34:C34"/>
    <mergeCell ref="D33:E33"/>
    <mergeCell ref="D34:E34"/>
    <mergeCell ref="B7:C7"/>
    <mergeCell ref="B8:C8"/>
    <mergeCell ref="D7:E7"/>
    <mergeCell ref="D8:E8"/>
    <mergeCell ref="B33:C33"/>
    <mergeCell ref="J32:K32"/>
    <mergeCell ref="H32:I32"/>
    <mergeCell ref="F32:G32"/>
    <mergeCell ref="D32:E32"/>
    <mergeCell ref="B32:C32"/>
    <mergeCell ref="L32:M32"/>
    <mergeCell ref="P6:Q6"/>
    <mergeCell ref="P7:Q7"/>
    <mergeCell ref="P5:Q5"/>
    <mergeCell ref="N4:O4"/>
    <mergeCell ref="N5:O5"/>
    <mergeCell ref="P8:Q8"/>
    <mergeCell ref="P32:Q32"/>
    <mergeCell ref="N32:O32"/>
    <mergeCell ref="P4:Q4"/>
    <mergeCell ref="N8:O8"/>
    <mergeCell ref="L8:M8"/>
    <mergeCell ref="L7:M7"/>
    <mergeCell ref="N7:O7"/>
    <mergeCell ref="H4:I4"/>
    <mergeCell ref="H5:I5"/>
    <mergeCell ref="J4:K4"/>
    <mergeCell ref="J5:K5"/>
    <mergeCell ref="L4:M4"/>
    <mergeCell ref="L5:M5"/>
    <mergeCell ref="B4:C4"/>
    <mergeCell ref="B5:C5"/>
    <mergeCell ref="D4:E4"/>
    <mergeCell ref="D5:E5"/>
    <mergeCell ref="F4:G4"/>
    <mergeCell ref="F5:G5"/>
  </mergeCells>
  <dataValidations count="3">
    <dataValidation allowBlank="1" showInputMessage="1" showErrorMessage="1" errorTitle="Maynards Stock Auditors" error="Select date." promptTitle="Maynards Stock Auditors" prompt="Enter date." sqref="B5:C5"/>
    <dataValidation type="decimal" operator="greaterThanOrEqual" allowBlank="1" showErrorMessage="1" errorTitle="Maynards Stock Auditors" error="Enter daily value of credits. This should not be a minus figure. _x000a_" sqref="O10:O30 M10:M30 K10:K30 I10:I30 G10:G30 E10:E30 C10:C30">
      <formula1>0</formula1>
    </dataValidation>
    <dataValidation type="decimal" operator="greaterThanOrEqual" allowBlank="1" showInputMessage="1" showErrorMessage="1" errorTitle="Maynards Stock Auditors" error="Enter daily value of invoices._x000a_" sqref="N10:N30 L10:L30 J10:J30 H10:H30 F10:F30 D10:D30 B10:B30">
      <formula1>0</formula1>
    </dataValidation>
  </dataValidations>
  <hyperlinks>
    <hyperlink ref="Q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workbookViewId="0">
      <selection activeCell="B10" sqref="B10"/>
    </sheetView>
  </sheetViews>
  <sheetFormatPr defaultRowHeight="11.25" x14ac:dyDescent="0.2"/>
  <cols>
    <col min="1" max="1" width="20.7109375" style="70" customWidth="1"/>
    <col min="2" max="17" width="7.42578125" style="49" customWidth="1"/>
    <col min="18" max="18" width="0" style="49" hidden="1" customWidth="1"/>
    <col min="19" max="16384" width="9.140625" style="49"/>
  </cols>
  <sheetData>
    <row r="1" spans="1:18" ht="30.75" x14ac:dyDescent="0.2">
      <c r="A1" s="45" t="s">
        <v>20</v>
      </c>
      <c r="B1" s="46"/>
      <c r="C1" s="47"/>
      <c r="D1" s="47"/>
      <c r="E1" s="48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</row>
    <row r="2" spans="1:18" ht="18" x14ac:dyDescent="0.2">
      <c r="A2" s="50" t="s">
        <v>21</v>
      </c>
      <c r="B2" s="46"/>
      <c r="C2" s="51"/>
      <c r="D2" s="50"/>
      <c r="E2" s="52"/>
      <c r="F2" s="50"/>
      <c r="G2" s="50"/>
      <c r="H2" s="46"/>
      <c r="I2" s="46"/>
      <c r="J2" s="46"/>
      <c r="K2" s="46"/>
      <c r="L2" s="46"/>
      <c r="M2" s="46"/>
      <c r="N2" s="46"/>
      <c r="O2" s="46"/>
      <c r="P2" s="46"/>
      <c r="Q2" s="13" t="s">
        <v>22</v>
      </c>
    </row>
    <row r="3" spans="1:18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s="56" customFormat="1" x14ac:dyDescent="0.2">
      <c r="A4" s="55" t="s">
        <v>33</v>
      </c>
      <c r="B4" s="90" t="str">
        <f>TEXT(B5,"dddd")</f>
        <v>Sunday</v>
      </c>
      <c r="C4" s="90"/>
      <c r="D4" s="90" t="str">
        <f>TEXT(D5,"dddd")</f>
        <v>Monday</v>
      </c>
      <c r="E4" s="90"/>
      <c r="F4" s="90" t="str">
        <f t="shared" ref="F4" si="0">TEXT(F5,"dddd")</f>
        <v>Tuesday</v>
      </c>
      <c r="G4" s="90"/>
      <c r="H4" s="90" t="str">
        <f t="shared" ref="H4" si="1">TEXT(H5,"dddd")</f>
        <v>Wednesday</v>
      </c>
      <c r="I4" s="90"/>
      <c r="J4" s="90" t="str">
        <f t="shared" ref="J4" si="2">TEXT(J5,"dddd")</f>
        <v>Thursday</v>
      </c>
      <c r="K4" s="90"/>
      <c r="L4" s="90" t="str">
        <f t="shared" ref="L4" si="3">TEXT(L5,"dddd")</f>
        <v>Friday</v>
      </c>
      <c r="M4" s="90"/>
      <c r="N4" s="90" t="str">
        <f t="shared" ref="N4" si="4">TEXT(N5,"dddd")</f>
        <v>Saturday</v>
      </c>
      <c r="O4" s="90"/>
      <c r="P4" s="90" t="s">
        <v>19</v>
      </c>
      <c r="Q4" s="90"/>
    </row>
    <row r="5" spans="1:18" x14ac:dyDescent="0.2">
      <c r="A5" s="57">
        <v>20</v>
      </c>
      <c r="B5" s="91">
        <f>Week1!B5+7</f>
        <v>40601</v>
      </c>
      <c r="C5" s="91"/>
      <c r="D5" s="92">
        <f>+B5+1</f>
        <v>40602</v>
      </c>
      <c r="E5" s="92"/>
      <c r="F5" s="92">
        <f>+D5+1</f>
        <v>40603</v>
      </c>
      <c r="G5" s="92"/>
      <c r="H5" s="92">
        <f t="shared" ref="H5" si="5">+F5+1</f>
        <v>40604</v>
      </c>
      <c r="I5" s="92"/>
      <c r="J5" s="92">
        <f t="shared" ref="J5" si="6">+H5+1</f>
        <v>40605</v>
      </c>
      <c r="K5" s="92"/>
      <c r="L5" s="92">
        <f t="shared" ref="L5" si="7">+J5+1</f>
        <v>40606</v>
      </c>
      <c r="M5" s="92"/>
      <c r="N5" s="92">
        <f t="shared" ref="N5" si="8">+L5+1</f>
        <v>40607</v>
      </c>
      <c r="O5" s="92"/>
      <c r="P5" s="90" t="s">
        <v>13</v>
      </c>
      <c r="Q5" s="90"/>
      <c r="R5" s="49" t="s">
        <v>0</v>
      </c>
    </row>
    <row r="6" spans="1:18" s="60" customForma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3"/>
      <c r="Q6" s="93"/>
      <c r="R6" s="60" t="s">
        <v>1</v>
      </c>
    </row>
    <row r="7" spans="1:18" x14ac:dyDescent="0.2">
      <c r="A7" s="61" t="s">
        <v>7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/>
      <c r="M7" s="87"/>
      <c r="N7" s="86"/>
      <c r="O7" s="87"/>
      <c r="P7" s="94">
        <f>SUM(B7:O7)</f>
        <v>0</v>
      </c>
      <c r="Q7" s="95"/>
      <c r="R7" s="49" t="s">
        <v>2</v>
      </c>
    </row>
    <row r="8" spans="1:18" x14ac:dyDescent="0.2">
      <c r="A8" s="62" t="s">
        <v>8</v>
      </c>
      <c r="B8" s="96">
        <f>B7/(1+(($A$5/100)))</f>
        <v>0</v>
      </c>
      <c r="C8" s="97"/>
      <c r="D8" s="96">
        <f>D7/(1+(($A$5/100)))</f>
        <v>0</v>
      </c>
      <c r="E8" s="97"/>
      <c r="F8" s="96">
        <f>F7/(1+(($A$5/100)))</f>
        <v>0</v>
      </c>
      <c r="G8" s="97"/>
      <c r="H8" s="96">
        <f>H7/(1+(($A$5/100)))</f>
        <v>0</v>
      </c>
      <c r="I8" s="97"/>
      <c r="J8" s="96">
        <f>J7/(1+(($A$5/100)))</f>
        <v>0</v>
      </c>
      <c r="K8" s="97"/>
      <c r="L8" s="96">
        <f>L7/(1+(($A$5/100)))</f>
        <v>0</v>
      </c>
      <c r="M8" s="97"/>
      <c r="N8" s="96">
        <f>N7/(1+(($A$5/100)))</f>
        <v>0</v>
      </c>
      <c r="O8" s="97"/>
      <c r="P8" s="96">
        <f>SUM(B8:O8)</f>
        <v>0</v>
      </c>
      <c r="Q8" s="97"/>
      <c r="R8" s="49" t="s">
        <v>3</v>
      </c>
    </row>
    <row r="9" spans="1:18" x14ac:dyDescent="0.2">
      <c r="A9" s="63"/>
      <c r="B9" s="64" t="s">
        <v>10</v>
      </c>
      <c r="C9" s="65" t="s">
        <v>11</v>
      </c>
      <c r="D9" s="64" t="s">
        <v>10</v>
      </c>
      <c r="E9" s="65" t="s">
        <v>11</v>
      </c>
      <c r="F9" s="64" t="s">
        <v>10</v>
      </c>
      <c r="G9" s="65" t="s">
        <v>11</v>
      </c>
      <c r="H9" s="64" t="s">
        <v>10</v>
      </c>
      <c r="I9" s="65" t="s">
        <v>11</v>
      </c>
      <c r="J9" s="64" t="s">
        <v>10</v>
      </c>
      <c r="K9" s="65" t="s">
        <v>11</v>
      </c>
      <c r="L9" s="64" t="s">
        <v>10</v>
      </c>
      <c r="M9" s="65" t="s">
        <v>11</v>
      </c>
      <c r="N9" s="64" t="s">
        <v>10</v>
      </c>
      <c r="O9" s="65" t="s">
        <v>11</v>
      </c>
      <c r="P9" s="64" t="s">
        <v>10</v>
      </c>
      <c r="Q9" s="65" t="s">
        <v>11</v>
      </c>
      <c r="R9" s="49" t="s">
        <v>4</v>
      </c>
    </row>
    <row r="10" spans="1:18" x14ac:dyDescent="0.2">
      <c r="A10" s="38" t="str">
        <f>Week1!A10</f>
        <v>Supplier Name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40">
        <f>+B10+D10+F10+H10+J10+L10+N10</f>
        <v>0</v>
      </c>
      <c r="Q10" s="41">
        <f>+C10+E10+G10+I10+K10+M10+O10</f>
        <v>0</v>
      </c>
      <c r="R10" s="49" t="s">
        <v>5</v>
      </c>
    </row>
    <row r="11" spans="1:18" x14ac:dyDescent="0.2">
      <c r="A11" s="38" t="str">
        <f>Week1!A11</f>
        <v>Supplier Name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40">
        <f t="shared" ref="P11:Q30" si="9">+B11+D11+F11+H11+J11+L11+N11</f>
        <v>0</v>
      </c>
      <c r="Q11" s="41">
        <f t="shared" si="9"/>
        <v>0</v>
      </c>
      <c r="R11" s="49" t="s">
        <v>6</v>
      </c>
    </row>
    <row r="12" spans="1:18" x14ac:dyDescent="0.2">
      <c r="A12" s="38" t="str">
        <f>Week1!A12</f>
        <v>Supplier Name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40">
        <f t="shared" si="9"/>
        <v>0</v>
      </c>
      <c r="Q12" s="41">
        <f t="shared" si="9"/>
        <v>0</v>
      </c>
    </row>
    <row r="13" spans="1:18" x14ac:dyDescent="0.2">
      <c r="A13" s="38" t="str">
        <f>Week1!A13</f>
        <v>Supplier Name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40">
        <f t="shared" si="9"/>
        <v>0</v>
      </c>
      <c r="Q13" s="41">
        <f t="shared" si="9"/>
        <v>0</v>
      </c>
    </row>
    <row r="14" spans="1:18" x14ac:dyDescent="0.2">
      <c r="A14" s="38" t="str">
        <f>Week1!A14</f>
        <v>Supplier Name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40">
        <f t="shared" ref="P14:P16" si="10">+B14+D14+F14+H14+J14+L14+N14</f>
        <v>0</v>
      </c>
      <c r="Q14" s="41">
        <f t="shared" ref="Q14:Q16" si="11">+C14+E14+G14+I14+K14+M14+O14</f>
        <v>0</v>
      </c>
    </row>
    <row r="15" spans="1:18" x14ac:dyDescent="0.2">
      <c r="A15" s="38" t="str">
        <f>Week1!A15</f>
        <v>Supplier Name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40">
        <f t="shared" si="10"/>
        <v>0</v>
      </c>
      <c r="Q15" s="41">
        <f t="shared" si="11"/>
        <v>0</v>
      </c>
    </row>
    <row r="16" spans="1:18" x14ac:dyDescent="0.2">
      <c r="A16" s="38" t="str">
        <f>Week1!A16</f>
        <v>Supplier Name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40">
        <f t="shared" si="10"/>
        <v>0</v>
      </c>
      <c r="Q16" s="41">
        <f t="shared" si="11"/>
        <v>0</v>
      </c>
    </row>
    <row r="17" spans="1:17" x14ac:dyDescent="0.2">
      <c r="A17" s="38" t="str">
        <f>Week1!A17</f>
        <v>Supplier Name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40">
        <f t="shared" si="9"/>
        <v>0</v>
      </c>
      <c r="Q17" s="41">
        <f t="shared" si="9"/>
        <v>0</v>
      </c>
    </row>
    <row r="18" spans="1:17" x14ac:dyDescent="0.2">
      <c r="A18" s="38" t="str">
        <f>Week1!A18</f>
        <v>Supplier Name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40">
        <f t="shared" si="9"/>
        <v>0</v>
      </c>
      <c r="Q18" s="41">
        <f t="shared" si="9"/>
        <v>0</v>
      </c>
    </row>
    <row r="19" spans="1:17" x14ac:dyDescent="0.2">
      <c r="A19" s="38" t="str">
        <f>Week1!A19</f>
        <v>Supplier Name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40">
        <f t="shared" si="9"/>
        <v>0</v>
      </c>
      <c r="Q19" s="41">
        <f t="shared" si="9"/>
        <v>0</v>
      </c>
    </row>
    <row r="20" spans="1:17" x14ac:dyDescent="0.2">
      <c r="A20" s="38" t="str">
        <f>Week1!A20</f>
        <v>Supplier Name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40">
        <f t="shared" si="9"/>
        <v>0</v>
      </c>
      <c r="Q20" s="41">
        <f t="shared" si="9"/>
        <v>0</v>
      </c>
    </row>
    <row r="21" spans="1:17" x14ac:dyDescent="0.2">
      <c r="A21" s="38" t="str">
        <f>Week1!A21</f>
        <v>Supplier Name</v>
      </c>
      <c r="B21" s="31"/>
      <c r="C21" s="32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40">
        <f t="shared" si="9"/>
        <v>0</v>
      </c>
      <c r="Q21" s="41">
        <f t="shared" si="9"/>
        <v>0</v>
      </c>
    </row>
    <row r="22" spans="1:17" x14ac:dyDescent="0.2">
      <c r="A22" s="38" t="str">
        <f>Week1!A22</f>
        <v>Supplier Name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40">
        <f t="shared" si="9"/>
        <v>0</v>
      </c>
      <c r="Q22" s="41">
        <f t="shared" si="9"/>
        <v>0</v>
      </c>
    </row>
    <row r="23" spans="1:17" x14ac:dyDescent="0.2">
      <c r="A23" s="38" t="str">
        <f>Week1!A23</f>
        <v>Supplier Name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40">
        <f t="shared" ref="P23" si="12">+B23+D23+F23+H23+J23+L23+N23</f>
        <v>0</v>
      </c>
      <c r="Q23" s="41">
        <f t="shared" ref="Q23" si="13">+C23+E23+G23+I23+K23+M23+O23</f>
        <v>0</v>
      </c>
    </row>
    <row r="24" spans="1:17" x14ac:dyDescent="0.2">
      <c r="A24" s="38" t="str">
        <f>Week1!A24</f>
        <v>Supplier Name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40">
        <f t="shared" si="9"/>
        <v>0</v>
      </c>
      <c r="Q24" s="41">
        <f t="shared" si="9"/>
        <v>0</v>
      </c>
    </row>
    <row r="25" spans="1:17" x14ac:dyDescent="0.2">
      <c r="A25" s="38" t="str">
        <f>Week1!A25</f>
        <v>Supplier Name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40">
        <f t="shared" si="9"/>
        <v>0</v>
      </c>
      <c r="Q25" s="41">
        <f t="shared" si="9"/>
        <v>0</v>
      </c>
    </row>
    <row r="26" spans="1:17" x14ac:dyDescent="0.2">
      <c r="A26" s="38" t="str">
        <f>Week1!A26</f>
        <v>Supplier Name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40">
        <f t="shared" si="9"/>
        <v>0</v>
      </c>
      <c r="Q26" s="41">
        <f t="shared" si="9"/>
        <v>0</v>
      </c>
    </row>
    <row r="27" spans="1:17" x14ac:dyDescent="0.2">
      <c r="A27" s="38" t="str">
        <f>Week1!A27</f>
        <v>Supplier Name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40">
        <f t="shared" si="9"/>
        <v>0</v>
      </c>
      <c r="Q27" s="41">
        <f t="shared" si="9"/>
        <v>0</v>
      </c>
    </row>
    <row r="28" spans="1:17" x14ac:dyDescent="0.2">
      <c r="A28" s="38" t="str">
        <f>Week1!A28</f>
        <v>Supplier Name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40">
        <f t="shared" si="9"/>
        <v>0</v>
      </c>
      <c r="Q28" s="41">
        <f t="shared" si="9"/>
        <v>0</v>
      </c>
    </row>
    <row r="29" spans="1:17" x14ac:dyDescent="0.2">
      <c r="A29" s="38" t="str">
        <f>Week1!A29</f>
        <v>Petty Cash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40">
        <f t="shared" si="9"/>
        <v>0</v>
      </c>
      <c r="Q29" s="41">
        <f t="shared" si="9"/>
        <v>0</v>
      </c>
    </row>
    <row r="30" spans="1:17" x14ac:dyDescent="0.2">
      <c r="A30" s="39" t="str">
        <f>Week1!A30</f>
        <v>Bar Transfers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44">
        <f t="shared" si="9"/>
        <v>0</v>
      </c>
      <c r="Q30" s="43">
        <f t="shared" si="9"/>
        <v>0</v>
      </c>
    </row>
    <row r="31" spans="1:17" x14ac:dyDescent="0.2">
      <c r="A31" s="66" t="s">
        <v>15</v>
      </c>
      <c r="B31" s="49">
        <f t="shared" ref="B31:Q31" si="14">SUM(B10:B30)</f>
        <v>0</v>
      </c>
      <c r="C31" s="67">
        <f t="shared" si="14"/>
        <v>0</v>
      </c>
      <c r="D31" s="49">
        <f t="shared" si="14"/>
        <v>0</v>
      </c>
      <c r="E31" s="67">
        <f t="shared" si="14"/>
        <v>0</v>
      </c>
      <c r="F31" s="49">
        <f t="shared" si="14"/>
        <v>0</v>
      </c>
      <c r="G31" s="67">
        <f t="shared" si="14"/>
        <v>0</v>
      </c>
      <c r="H31" s="49">
        <f t="shared" si="14"/>
        <v>0</v>
      </c>
      <c r="I31" s="67">
        <f t="shared" si="14"/>
        <v>0</v>
      </c>
      <c r="J31" s="49">
        <f t="shared" si="14"/>
        <v>0</v>
      </c>
      <c r="K31" s="67">
        <f t="shared" si="14"/>
        <v>0</v>
      </c>
      <c r="L31" s="49">
        <f t="shared" si="14"/>
        <v>0</v>
      </c>
      <c r="M31" s="67">
        <f t="shared" si="14"/>
        <v>0</v>
      </c>
      <c r="N31" s="49">
        <f t="shared" si="14"/>
        <v>0</v>
      </c>
      <c r="O31" s="67">
        <f t="shared" si="14"/>
        <v>0</v>
      </c>
      <c r="P31" s="49">
        <f t="shared" si="14"/>
        <v>0</v>
      </c>
      <c r="Q31" s="67">
        <f t="shared" si="14"/>
        <v>0</v>
      </c>
    </row>
    <row r="32" spans="1:17" x14ac:dyDescent="0.2">
      <c r="A32" s="66" t="s">
        <v>16</v>
      </c>
      <c r="B32" s="98">
        <f>+B31-C31</f>
        <v>0</v>
      </c>
      <c r="C32" s="99"/>
      <c r="D32" s="98">
        <f>+D31-E31</f>
        <v>0</v>
      </c>
      <c r="E32" s="99"/>
      <c r="F32" s="98">
        <f>+F31-G31</f>
        <v>0</v>
      </c>
      <c r="G32" s="99"/>
      <c r="H32" s="98">
        <f>+H31-I31</f>
        <v>0</v>
      </c>
      <c r="I32" s="99"/>
      <c r="J32" s="98">
        <f>+J31-K31</f>
        <v>0</v>
      </c>
      <c r="K32" s="99"/>
      <c r="L32" s="98">
        <f>+L31-M31</f>
        <v>0</v>
      </c>
      <c r="M32" s="99"/>
      <c r="N32" s="98">
        <f>+N31-O31</f>
        <v>0</v>
      </c>
      <c r="O32" s="99"/>
      <c r="P32" s="98">
        <f t="shared" ref="P32" si="15">+P31-Q31</f>
        <v>0</v>
      </c>
      <c r="Q32" s="99"/>
    </row>
    <row r="33" spans="1:17" x14ac:dyDescent="0.2">
      <c r="A33" s="66" t="s">
        <v>17</v>
      </c>
      <c r="B33" s="98">
        <f>+B8-B32</f>
        <v>0</v>
      </c>
      <c r="C33" s="99"/>
      <c r="D33" s="98">
        <f>+D8-D32</f>
        <v>0</v>
      </c>
      <c r="E33" s="99"/>
      <c r="F33" s="98">
        <f>+F8-F32</f>
        <v>0</v>
      </c>
      <c r="G33" s="99"/>
      <c r="H33" s="98">
        <f>+H8-H32</f>
        <v>0</v>
      </c>
      <c r="I33" s="99"/>
      <c r="J33" s="98">
        <f>+J8-J32</f>
        <v>0</v>
      </c>
      <c r="K33" s="99"/>
      <c r="L33" s="98">
        <f>+L8-L32</f>
        <v>0</v>
      </c>
      <c r="M33" s="99"/>
      <c r="N33" s="98">
        <f>+N8-N32</f>
        <v>0</v>
      </c>
      <c r="O33" s="99"/>
      <c r="P33" s="98">
        <f>+P8-P32</f>
        <v>0</v>
      </c>
      <c r="Q33" s="99"/>
    </row>
    <row r="34" spans="1:17" s="69" customFormat="1" x14ac:dyDescent="0.2">
      <c r="A34" s="68" t="s">
        <v>18</v>
      </c>
      <c r="B34" s="100" t="str">
        <f>IFERROR(B33/B8,"")</f>
        <v/>
      </c>
      <c r="C34" s="101"/>
      <c r="D34" s="100" t="str">
        <f>IFERROR(D33/D8,"")</f>
        <v/>
      </c>
      <c r="E34" s="101"/>
      <c r="F34" s="100" t="str">
        <f>IFERROR(F33/F8,"")</f>
        <v/>
      </c>
      <c r="G34" s="101"/>
      <c r="H34" s="100" t="str">
        <f>IFERROR(H33/H8,"")</f>
        <v/>
      </c>
      <c r="I34" s="101"/>
      <c r="J34" s="100" t="str">
        <f>IFERROR(J33/J8,"")</f>
        <v/>
      </c>
      <c r="K34" s="101"/>
      <c r="L34" s="100" t="str">
        <f>IFERROR(L33/L8,"")</f>
        <v/>
      </c>
      <c r="M34" s="101"/>
      <c r="N34" s="100" t="str">
        <f>IFERROR(N33/N8,"")</f>
        <v/>
      </c>
      <c r="O34" s="101"/>
      <c r="P34" s="100" t="str">
        <f>IFERROR(P33/P8,"")</f>
        <v/>
      </c>
      <c r="Q34" s="101"/>
    </row>
  </sheetData>
  <sheetProtection password="E96A" sheet="1" objects="1" scenarios="1" selectLockedCells="1"/>
  <mergeCells count="57"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8:O8"/>
    <mergeCell ref="P8:Q8"/>
    <mergeCell ref="B32:C32"/>
    <mergeCell ref="D32:E32"/>
    <mergeCell ref="F32:G32"/>
    <mergeCell ref="H32:I32"/>
    <mergeCell ref="J32:K32"/>
    <mergeCell ref="L32:M32"/>
    <mergeCell ref="N32:O32"/>
    <mergeCell ref="P32:Q32"/>
    <mergeCell ref="B8:C8"/>
    <mergeCell ref="D8:E8"/>
    <mergeCell ref="F8:G8"/>
    <mergeCell ref="H8:I8"/>
    <mergeCell ref="J8:K8"/>
    <mergeCell ref="L8:M8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dataValidations xWindow="224" yWindow="280" count="3">
    <dataValidation allowBlank="1" showInputMessage="1" showErrorMessage="1" errorTitle="Maynards Stock Auditors" error="Select date." promptTitle="Maynards Stock Auditors" prompt="Enter date." sqref="B5:C5"/>
    <dataValidation type="decimal" operator="greaterThanOrEqual" allowBlank="1" showInputMessage="1" showErrorMessage="1" errorTitle="Maynards Stock Auditors" error="Enter daily value of invoices._x000a_" sqref="N10:N30 L10:L30 J10:J30 H10:H30 F10:F30 D10:D30 B10:B30">
      <formula1>0</formula1>
    </dataValidation>
    <dataValidation type="decimal" operator="greaterThanOrEqual" allowBlank="1" showErrorMessage="1" errorTitle="Maynards Stock Auditors" error="Enter daily value of credits. This should not be a minus figure. _x000a_" sqref="O10:O30 M10:M30 K10:K30 I10:I30 G10:G30 E10:E30 C10:C30">
      <formula1>0</formula1>
    </dataValidation>
  </dataValidations>
  <hyperlinks>
    <hyperlink ref="Q2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workbookViewId="0">
      <selection activeCell="B10" sqref="B10"/>
    </sheetView>
  </sheetViews>
  <sheetFormatPr defaultRowHeight="11.25" x14ac:dyDescent="0.2"/>
  <cols>
    <col min="1" max="1" width="20.7109375" style="70" customWidth="1"/>
    <col min="2" max="17" width="7.42578125" style="49" customWidth="1"/>
    <col min="18" max="18" width="0" style="49" hidden="1" customWidth="1"/>
    <col min="19" max="16384" width="9.140625" style="49"/>
  </cols>
  <sheetData>
    <row r="1" spans="1:18" ht="30.75" x14ac:dyDescent="0.2">
      <c r="A1" s="45" t="s">
        <v>20</v>
      </c>
      <c r="B1" s="46"/>
      <c r="C1" s="47"/>
      <c r="D1" s="47"/>
      <c r="E1" s="48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</row>
    <row r="2" spans="1:18" ht="18" x14ac:dyDescent="0.2">
      <c r="A2" s="50" t="s">
        <v>21</v>
      </c>
      <c r="B2" s="46"/>
      <c r="C2" s="51"/>
      <c r="D2" s="50"/>
      <c r="E2" s="52"/>
      <c r="F2" s="50"/>
      <c r="G2" s="50"/>
      <c r="H2" s="46"/>
      <c r="I2" s="46"/>
      <c r="J2" s="46"/>
      <c r="K2" s="46"/>
      <c r="L2" s="46"/>
      <c r="M2" s="46"/>
      <c r="N2" s="46"/>
      <c r="O2" s="46"/>
      <c r="P2" s="46"/>
      <c r="Q2" s="13" t="s">
        <v>22</v>
      </c>
    </row>
    <row r="3" spans="1:18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s="56" customFormat="1" x14ac:dyDescent="0.2">
      <c r="A4" s="55" t="s">
        <v>23</v>
      </c>
      <c r="B4" s="90" t="str">
        <f>TEXT(B5,"dddd")</f>
        <v>Sunday</v>
      </c>
      <c r="C4" s="90"/>
      <c r="D4" s="90" t="str">
        <f>TEXT(D5,"dddd")</f>
        <v>Monday</v>
      </c>
      <c r="E4" s="90"/>
      <c r="F4" s="90" t="str">
        <f t="shared" ref="F4" si="0">TEXT(F5,"dddd")</f>
        <v>Tuesday</v>
      </c>
      <c r="G4" s="90"/>
      <c r="H4" s="90" t="str">
        <f t="shared" ref="H4" si="1">TEXT(H5,"dddd")</f>
        <v>Wednesday</v>
      </c>
      <c r="I4" s="90"/>
      <c r="J4" s="90" t="str">
        <f t="shared" ref="J4" si="2">TEXT(J5,"dddd")</f>
        <v>Thursday</v>
      </c>
      <c r="K4" s="90"/>
      <c r="L4" s="90" t="str">
        <f t="shared" ref="L4" si="3">TEXT(L5,"dddd")</f>
        <v>Friday</v>
      </c>
      <c r="M4" s="90"/>
      <c r="N4" s="90" t="str">
        <f t="shared" ref="N4" si="4">TEXT(N5,"dddd")</f>
        <v>Saturday</v>
      </c>
      <c r="O4" s="90"/>
      <c r="P4" s="90" t="s">
        <v>19</v>
      </c>
      <c r="Q4" s="90"/>
    </row>
    <row r="5" spans="1:18" x14ac:dyDescent="0.2">
      <c r="A5" s="71">
        <v>20</v>
      </c>
      <c r="B5" s="91">
        <f>Week1!B5+14</f>
        <v>40608</v>
      </c>
      <c r="C5" s="91"/>
      <c r="D5" s="92">
        <f>+B5+1</f>
        <v>40609</v>
      </c>
      <c r="E5" s="92"/>
      <c r="F5" s="92">
        <f>+D5+1</f>
        <v>40610</v>
      </c>
      <c r="G5" s="92"/>
      <c r="H5" s="92">
        <f t="shared" ref="H5" si="5">+F5+1</f>
        <v>40611</v>
      </c>
      <c r="I5" s="92"/>
      <c r="J5" s="92">
        <f t="shared" ref="J5" si="6">+H5+1</f>
        <v>40612</v>
      </c>
      <c r="K5" s="92"/>
      <c r="L5" s="92">
        <f t="shared" ref="L5" si="7">+J5+1</f>
        <v>40613</v>
      </c>
      <c r="M5" s="92"/>
      <c r="N5" s="92">
        <f t="shared" ref="N5" si="8">+L5+1</f>
        <v>40614</v>
      </c>
      <c r="O5" s="92"/>
      <c r="P5" s="90" t="s">
        <v>13</v>
      </c>
      <c r="Q5" s="90"/>
      <c r="R5" s="49" t="s">
        <v>0</v>
      </c>
    </row>
    <row r="6" spans="1:18" s="60" customForma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3"/>
      <c r="Q6" s="93"/>
      <c r="R6" s="60" t="s">
        <v>1</v>
      </c>
    </row>
    <row r="7" spans="1:18" x14ac:dyDescent="0.2">
      <c r="A7" s="61" t="s">
        <v>7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/>
      <c r="M7" s="87"/>
      <c r="N7" s="86"/>
      <c r="O7" s="87"/>
      <c r="P7" s="94">
        <f>SUM(B7:O7)</f>
        <v>0</v>
      </c>
      <c r="Q7" s="95"/>
      <c r="R7" s="49" t="s">
        <v>2</v>
      </c>
    </row>
    <row r="8" spans="1:18" x14ac:dyDescent="0.2">
      <c r="A8" s="62" t="s">
        <v>8</v>
      </c>
      <c r="B8" s="96">
        <f>B7/(1+(($A$5/100)))</f>
        <v>0</v>
      </c>
      <c r="C8" s="97"/>
      <c r="D8" s="96">
        <f>D7/(1+(($A$5/100)))</f>
        <v>0</v>
      </c>
      <c r="E8" s="97"/>
      <c r="F8" s="96">
        <f>F7/(1+(($A$5/100)))</f>
        <v>0</v>
      </c>
      <c r="G8" s="97"/>
      <c r="H8" s="96">
        <f>H7/(1+(($A$5/100)))</f>
        <v>0</v>
      </c>
      <c r="I8" s="97"/>
      <c r="J8" s="96">
        <f>J7/(1+(($A$5/100)))</f>
        <v>0</v>
      </c>
      <c r="K8" s="97"/>
      <c r="L8" s="96">
        <f>L7/(1+(($A$5/100)))</f>
        <v>0</v>
      </c>
      <c r="M8" s="97"/>
      <c r="N8" s="96">
        <f>N7/(1+(($A$5/100)))</f>
        <v>0</v>
      </c>
      <c r="O8" s="97"/>
      <c r="P8" s="96">
        <f>SUM(B8:O8)</f>
        <v>0</v>
      </c>
      <c r="Q8" s="97"/>
      <c r="R8" s="49" t="s">
        <v>3</v>
      </c>
    </row>
    <row r="9" spans="1:18" x14ac:dyDescent="0.2">
      <c r="A9" s="63"/>
      <c r="B9" s="64" t="s">
        <v>10</v>
      </c>
      <c r="C9" s="65" t="s">
        <v>11</v>
      </c>
      <c r="D9" s="64" t="s">
        <v>10</v>
      </c>
      <c r="E9" s="65" t="s">
        <v>11</v>
      </c>
      <c r="F9" s="64" t="s">
        <v>10</v>
      </c>
      <c r="G9" s="65" t="s">
        <v>11</v>
      </c>
      <c r="H9" s="64" t="s">
        <v>10</v>
      </c>
      <c r="I9" s="65" t="s">
        <v>11</v>
      </c>
      <c r="J9" s="64" t="s">
        <v>10</v>
      </c>
      <c r="K9" s="65" t="s">
        <v>11</v>
      </c>
      <c r="L9" s="64" t="s">
        <v>10</v>
      </c>
      <c r="M9" s="65" t="s">
        <v>11</v>
      </c>
      <c r="N9" s="64" t="s">
        <v>10</v>
      </c>
      <c r="O9" s="65" t="s">
        <v>11</v>
      </c>
      <c r="P9" s="64" t="s">
        <v>10</v>
      </c>
      <c r="Q9" s="65" t="s">
        <v>11</v>
      </c>
      <c r="R9" s="49" t="s">
        <v>4</v>
      </c>
    </row>
    <row r="10" spans="1:18" x14ac:dyDescent="0.2">
      <c r="A10" s="38" t="str">
        <f>Week1!A10</f>
        <v>Supplier Name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40">
        <f>+B10+D10+F10+H10+J10+L10+N10</f>
        <v>0</v>
      </c>
      <c r="Q10" s="41">
        <f>+C10+E10+G10+I10+K10+M10+O10</f>
        <v>0</v>
      </c>
      <c r="R10" s="49" t="s">
        <v>5</v>
      </c>
    </row>
    <row r="11" spans="1:18" x14ac:dyDescent="0.2">
      <c r="A11" s="38" t="str">
        <f>Week1!A11</f>
        <v>Supplier Name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40">
        <f t="shared" ref="P11:Q30" si="9">+B11+D11+F11+H11+J11+L11+N11</f>
        <v>0</v>
      </c>
      <c r="Q11" s="41">
        <f t="shared" si="9"/>
        <v>0</v>
      </c>
      <c r="R11" s="49" t="s">
        <v>6</v>
      </c>
    </row>
    <row r="12" spans="1:18" x14ac:dyDescent="0.2">
      <c r="A12" s="38" t="str">
        <f>Week1!A12</f>
        <v>Supplier Name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40">
        <f t="shared" si="9"/>
        <v>0</v>
      </c>
      <c r="Q12" s="41">
        <f t="shared" si="9"/>
        <v>0</v>
      </c>
    </row>
    <row r="13" spans="1:18" x14ac:dyDescent="0.2">
      <c r="A13" s="38" t="str">
        <f>Week1!A13</f>
        <v>Supplier Name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40">
        <f t="shared" si="9"/>
        <v>0</v>
      </c>
      <c r="Q13" s="41">
        <f t="shared" si="9"/>
        <v>0</v>
      </c>
    </row>
    <row r="14" spans="1:18" x14ac:dyDescent="0.2">
      <c r="A14" s="38" t="str">
        <f>Week1!A14</f>
        <v>Supplier Name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40">
        <f t="shared" si="9"/>
        <v>0</v>
      </c>
      <c r="Q14" s="41">
        <f t="shared" si="9"/>
        <v>0</v>
      </c>
    </row>
    <row r="15" spans="1:18" x14ac:dyDescent="0.2">
      <c r="A15" s="38" t="str">
        <f>Week1!A15</f>
        <v>Supplier Name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40">
        <f t="shared" si="9"/>
        <v>0</v>
      </c>
      <c r="Q15" s="41">
        <f t="shared" si="9"/>
        <v>0</v>
      </c>
    </row>
    <row r="16" spans="1:18" x14ac:dyDescent="0.2">
      <c r="A16" s="38" t="str">
        <f>Week1!A16</f>
        <v>Supplier Name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40">
        <f t="shared" si="9"/>
        <v>0</v>
      </c>
      <c r="Q16" s="41">
        <f t="shared" si="9"/>
        <v>0</v>
      </c>
    </row>
    <row r="17" spans="1:17" x14ac:dyDescent="0.2">
      <c r="A17" s="38" t="str">
        <f>Week1!A17</f>
        <v>Supplier Name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40">
        <f t="shared" ref="P17:P19" si="10">+B17+D17+F17+H17+J17+L17+N17</f>
        <v>0</v>
      </c>
      <c r="Q17" s="41">
        <f t="shared" ref="Q17:Q19" si="11">+C17+E17+G17+I17+K17+M17+O17</f>
        <v>0</v>
      </c>
    </row>
    <row r="18" spans="1:17" x14ac:dyDescent="0.2">
      <c r="A18" s="38" t="str">
        <f>Week1!A18</f>
        <v>Supplier Name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40">
        <f t="shared" si="10"/>
        <v>0</v>
      </c>
      <c r="Q18" s="41">
        <f t="shared" si="11"/>
        <v>0</v>
      </c>
    </row>
    <row r="19" spans="1:17" x14ac:dyDescent="0.2">
      <c r="A19" s="38" t="str">
        <f>Week1!A19</f>
        <v>Supplier Name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40">
        <f t="shared" si="10"/>
        <v>0</v>
      </c>
      <c r="Q19" s="41">
        <f t="shared" si="11"/>
        <v>0</v>
      </c>
    </row>
    <row r="20" spans="1:17" x14ac:dyDescent="0.2">
      <c r="A20" s="38" t="str">
        <f>Week1!A20</f>
        <v>Supplier Name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40">
        <f t="shared" ref="P20:P25" si="12">+B20+D20+F20+H20+J20+L20+N20</f>
        <v>0</v>
      </c>
      <c r="Q20" s="41">
        <f t="shared" ref="Q20:Q25" si="13">+C20+E20+G20+I20+K20+M20+O20</f>
        <v>0</v>
      </c>
    </row>
    <row r="21" spans="1:17" x14ac:dyDescent="0.2">
      <c r="A21" s="38" t="str">
        <f>Week1!A21</f>
        <v>Supplier Name</v>
      </c>
      <c r="B21" s="31"/>
      <c r="C21" s="32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40">
        <f t="shared" si="12"/>
        <v>0</v>
      </c>
      <c r="Q21" s="41">
        <f t="shared" si="13"/>
        <v>0</v>
      </c>
    </row>
    <row r="22" spans="1:17" x14ac:dyDescent="0.2">
      <c r="A22" s="38" t="str">
        <f>Week1!A22</f>
        <v>Supplier Name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40">
        <f t="shared" ref="P22:P24" si="14">+B22+D22+F22+H22+J22+L22+N22</f>
        <v>0</v>
      </c>
      <c r="Q22" s="41">
        <f t="shared" ref="Q22:Q24" si="15">+C22+E22+G22+I22+K22+M22+O22</f>
        <v>0</v>
      </c>
    </row>
    <row r="23" spans="1:17" x14ac:dyDescent="0.2">
      <c r="A23" s="38" t="str">
        <f>Week1!A23</f>
        <v>Supplier Name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40">
        <f t="shared" si="14"/>
        <v>0</v>
      </c>
      <c r="Q23" s="41">
        <f t="shared" si="15"/>
        <v>0</v>
      </c>
    </row>
    <row r="24" spans="1:17" x14ac:dyDescent="0.2">
      <c r="A24" s="38" t="str">
        <f>Week1!A24</f>
        <v>Supplier Name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40">
        <f t="shared" si="14"/>
        <v>0</v>
      </c>
      <c r="Q24" s="41">
        <f t="shared" si="15"/>
        <v>0</v>
      </c>
    </row>
    <row r="25" spans="1:17" x14ac:dyDescent="0.2">
      <c r="A25" s="38" t="str">
        <f>Week1!A25</f>
        <v>Supplier Name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40">
        <f t="shared" si="12"/>
        <v>0</v>
      </c>
      <c r="Q25" s="41">
        <f t="shared" si="13"/>
        <v>0</v>
      </c>
    </row>
    <row r="26" spans="1:17" x14ac:dyDescent="0.2">
      <c r="A26" s="38" t="str">
        <f>Week1!A26</f>
        <v>Supplier Name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40">
        <f t="shared" si="9"/>
        <v>0</v>
      </c>
      <c r="Q26" s="41">
        <f t="shared" si="9"/>
        <v>0</v>
      </c>
    </row>
    <row r="27" spans="1:17" x14ac:dyDescent="0.2">
      <c r="A27" s="38" t="str">
        <f>Week1!A27</f>
        <v>Supplier Name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40">
        <f t="shared" si="9"/>
        <v>0</v>
      </c>
      <c r="Q27" s="41">
        <f t="shared" si="9"/>
        <v>0</v>
      </c>
    </row>
    <row r="28" spans="1:17" x14ac:dyDescent="0.2">
      <c r="A28" s="38" t="str">
        <f>Week1!A28</f>
        <v>Supplier Name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40">
        <f t="shared" si="9"/>
        <v>0</v>
      </c>
      <c r="Q28" s="41">
        <f t="shared" si="9"/>
        <v>0</v>
      </c>
    </row>
    <row r="29" spans="1:17" x14ac:dyDescent="0.2">
      <c r="A29" s="38" t="str">
        <f>Week1!A29</f>
        <v>Petty Cash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40">
        <f t="shared" si="9"/>
        <v>0</v>
      </c>
      <c r="Q29" s="41">
        <f t="shared" si="9"/>
        <v>0</v>
      </c>
    </row>
    <row r="30" spans="1:17" x14ac:dyDescent="0.2">
      <c r="A30" s="39" t="str">
        <f>Week1!A30</f>
        <v>Bar Transfers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44">
        <f t="shared" si="9"/>
        <v>0</v>
      </c>
      <c r="Q30" s="43">
        <f t="shared" si="9"/>
        <v>0</v>
      </c>
    </row>
    <row r="31" spans="1:17" x14ac:dyDescent="0.2">
      <c r="A31" s="66" t="s">
        <v>15</v>
      </c>
      <c r="B31" s="49">
        <f t="shared" ref="B31:Q31" si="16">SUM(B10:B30)</f>
        <v>0</v>
      </c>
      <c r="C31" s="67">
        <f t="shared" si="16"/>
        <v>0</v>
      </c>
      <c r="D31" s="49">
        <f t="shared" si="16"/>
        <v>0</v>
      </c>
      <c r="E31" s="67">
        <f t="shared" si="16"/>
        <v>0</v>
      </c>
      <c r="F31" s="49">
        <f t="shared" si="16"/>
        <v>0</v>
      </c>
      <c r="G31" s="67">
        <f t="shared" si="16"/>
        <v>0</v>
      </c>
      <c r="H31" s="49">
        <f t="shared" si="16"/>
        <v>0</v>
      </c>
      <c r="I31" s="67">
        <f t="shared" si="16"/>
        <v>0</v>
      </c>
      <c r="J31" s="49">
        <f t="shared" si="16"/>
        <v>0</v>
      </c>
      <c r="K31" s="67">
        <f t="shared" si="16"/>
        <v>0</v>
      </c>
      <c r="L31" s="49">
        <f t="shared" si="16"/>
        <v>0</v>
      </c>
      <c r="M31" s="67">
        <f t="shared" si="16"/>
        <v>0</v>
      </c>
      <c r="N31" s="49">
        <f t="shared" si="16"/>
        <v>0</v>
      </c>
      <c r="O31" s="67">
        <f t="shared" si="16"/>
        <v>0</v>
      </c>
      <c r="P31" s="49">
        <f t="shared" si="16"/>
        <v>0</v>
      </c>
      <c r="Q31" s="67">
        <f t="shared" si="16"/>
        <v>0</v>
      </c>
    </row>
    <row r="32" spans="1:17" x14ac:dyDescent="0.2">
      <c r="A32" s="66" t="s">
        <v>16</v>
      </c>
      <c r="B32" s="98">
        <f>+B31-C31</f>
        <v>0</v>
      </c>
      <c r="C32" s="99"/>
      <c r="D32" s="98">
        <f>+D31-E31</f>
        <v>0</v>
      </c>
      <c r="E32" s="99"/>
      <c r="F32" s="98">
        <f>+F31-G31</f>
        <v>0</v>
      </c>
      <c r="G32" s="99"/>
      <c r="H32" s="98">
        <f>+H31-I31</f>
        <v>0</v>
      </c>
      <c r="I32" s="99"/>
      <c r="J32" s="98">
        <f>+J31-K31</f>
        <v>0</v>
      </c>
      <c r="K32" s="99"/>
      <c r="L32" s="98">
        <f>+L31-M31</f>
        <v>0</v>
      </c>
      <c r="M32" s="99"/>
      <c r="N32" s="98">
        <f>+N31-O31</f>
        <v>0</v>
      </c>
      <c r="O32" s="99"/>
      <c r="P32" s="98">
        <f t="shared" ref="P32" si="17">+P31-Q31</f>
        <v>0</v>
      </c>
      <c r="Q32" s="99"/>
    </row>
    <row r="33" spans="1:17" x14ac:dyDescent="0.2">
      <c r="A33" s="66" t="s">
        <v>17</v>
      </c>
      <c r="B33" s="98">
        <f>+B8-B32</f>
        <v>0</v>
      </c>
      <c r="C33" s="99"/>
      <c r="D33" s="98">
        <f>+D8-D32</f>
        <v>0</v>
      </c>
      <c r="E33" s="99"/>
      <c r="F33" s="98">
        <f>+F8-F32</f>
        <v>0</v>
      </c>
      <c r="G33" s="99"/>
      <c r="H33" s="98">
        <f>+H8-H32</f>
        <v>0</v>
      </c>
      <c r="I33" s="99"/>
      <c r="J33" s="98">
        <f>+J8-J32</f>
        <v>0</v>
      </c>
      <c r="K33" s="99"/>
      <c r="L33" s="98">
        <f>+L8-L32</f>
        <v>0</v>
      </c>
      <c r="M33" s="99"/>
      <c r="N33" s="98">
        <f>+N8-N32</f>
        <v>0</v>
      </c>
      <c r="O33" s="99"/>
      <c r="P33" s="98">
        <f>+P8-P32</f>
        <v>0</v>
      </c>
      <c r="Q33" s="99"/>
    </row>
    <row r="34" spans="1:17" s="69" customFormat="1" x14ac:dyDescent="0.2">
      <c r="A34" s="68" t="s">
        <v>18</v>
      </c>
      <c r="B34" s="100" t="str">
        <f>IFERROR(B33/B8,"")</f>
        <v/>
      </c>
      <c r="C34" s="101"/>
      <c r="D34" s="100" t="str">
        <f>IFERROR(D33/D8,"")</f>
        <v/>
      </c>
      <c r="E34" s="101"/>
      <c r="F34" s="100" t="str">
        <f>IFERROR(F33/F8,"")</f>
        <v/>
      </c>
      <c r="G34" s="101"/>
      <c r="H34" s="100" t="str">
        <f>IFERROR(H33/H8,"")</f>
        <v/>
      </c>
      <c r="I34" s="101"/>
      <c r="J34" s="100" t="str">
        <f>IFERROR(J33/J8,"")</f>
        <v/>
      </c>
      <c r="K34" s="101"/>
      <c r="L34" s="100" t="str">
        <f>IFERROR(L33/L8,"")</f>
        <v/>
      </c>
      <c r="M34" s="101"/>
      <c r="N34" s="100" t="str">
        <f>IFERROR(N33/N8,"")</f>
        <v/>
      </c>
      <c r="O34" s="101"/>
      <c r="P34" s="100" t="str">
        <f>IFERROR(P33/P8,"")</f>
        <v/>
      </c>
      <c r="Q34" s="101"/>
    </row>
  </sheetData>
  <sheetProtection password="E96A" sheet="1" objects="1" scenarios="1" selectLockedCells="1"/>
  <mergeCells count="57"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8:O8"/>
    <mergeCell ref="P8:Q8"/>
    <mergeCell ref="B32:C32"/>
    <mergeCell ref="D32:E32"/>
    <mergeCell ref="F32:G32"/>
    <mergeCell ref="H32:I32"/>
    <mergeCell ref="J32:K32"/>
    <mergeCell ref="L32:M32"/>
    <mergeCell ref="N32:O32"/>
    <mergeCell ref="P32:Q32"/>
    <mergeCell ref="B8:C8"/>
    <mergeCell ref="D8:E8"/>
    <mergeCell ref="F8:G8"/>
    <mergeCell ref="H8:I8"/>
    <mergeCell ref="J8:K8"/>
    <mergeCell ref="L8:M8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dataValidations count="3">
    <dataValidation allowBlank="1" showInputMessage="1" showErrorMessage="1" errorTitle="Maynards Stock Auditors" error="Select date." promptTitle="Maynards Stock Auditors" prompt="Enter date." sqref="B5:C5"/>
    <dataValidation type="decimal" operator="greaterThanOrEqual" allowBlank="1" showInputMessage="1" showErrorMessage="1" errorTitle="Maynards Stock Auditors" error="Enter daily value of invoices._x000a_" sqref="N10:N30 L10:L30 J10:J30 H10:H30 F10:F30 D10:D30 B10:B30">
      <formula1>0</formula1>
    </dataValidation>
    <dataValidation type="decimal" operator="greaterThanOrEqual" allowBlank="1" showErrorMessage="1" errorTitle="Maynards Stock Auditors" error="Enter daily value of credits. This should not be a minus figure. _x000a_" sqref="O10:O30 M10:M30 K10:K30 I10:I30 G10:G30 E10:E30 C10:C30">
      <formula1>0</formula1>
    </dataValidation>
  </dataValidations>
  <hyperlinks>
    <hyperlink ref="Q2" r:id="rId1"/>
  </hyperlinks>
  <pageMargins left="0.7" right="0.7" top="0.75" bottom="0.75" header="0.3" footer="0.3"/>
  <pageSetup paperSize="9" orientation="portrait" horizontalDpi="4294967294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workbookViewId="0">
      <selection activeCell="B10" sqref="B10"/>
    </sheetView>
  </sheetViews>
  <sheetFormatPr defaultRowHeight="11.25" x14ac:dyDescent="0.2"/>
  <cols>
    <col min="1" max="1" width="20.7109375" style="70" customWidth="1"/>
    <col min="2" max="17" width="7.42578125" style="49" customWidth="1"/>
    <col min="18" max="18" width="0" style="49" hidden="1" customWidth="1"/>
    <col min="19" max="16384" width="9.140625" style="49"/>
  </cols>
  <sheetData>
    <row r="1" spans="1:18" ht="30.75" x14ac:dyDescent="0.2">
      <c r="A1" s="45" t="s">
        <v>20</v>
      </c>
      <c r="B1" s="46"/>
      <c r="C1" s="47"/>
      <c r="D1" s="47"/>
      <c r="E1" s="48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</row>
    <row r="2" spans="1:18" ht="18" x14ac:dyDescent="0.2">
      <c r="A2" s="50" t="s">
        <v>21</v>
      </c>
      <c r="B2" s="46"/>
      <c r="C2" s="51"/>
      <c r="D2" s="50"/>
      <c r="E2" s="52"/>
      <c r="F2" s="50"/>
      <c r="G2" s="50"/>
      <c r="H2" s="46"/>
      <c r="I2" s="46"/>
      <c r="J2" s="46"/>
      <c r="K2" s="46"/>
      <c r="L2" s="46"/>
      <c r="M2" s="46"/>
      <c r="N2" s="46"/>
      <c r="O2" s="46"/>
      <c r="P2" s="46"/>
      <c r="Q2" s="13" t="s">
        <v>22</v>
      </c>
    </row>
    <row r="3" spans="1:18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s="56" customFormat="1" x14ac:dyDescent="0.2">
      <c r="A4" s="55" t="s">
        <v>25</v>
      </c>
      <c r="B4" s="90" t="str">
        <f>TEXT(B5,"dddd")</f>
        <v>Sunday</v>
      </c>
      <c r="C4" s="90"/>
      <c r="D4" s="90" t="str">
        <f>TEXT(D5,"dddd")</f>
        <v>Monday</v>
      </c>
      <c r="E4" s="90"/>
      <c r="F4" s="90" t="str">
        <f t="shared" ref="F4" si="0">TEXT(F5,"dddd")</f>
        <v>Tuesday</v>
      </c>
      <c r="G4" s="90"/>
      <c r="H4" s="90" t="str">
        <f t="shared" ref="H4" si="1">TEXT(H5,"dddd")</f>
        <v>Wednesday</v>
      </c>
      <c r="I4" s="90"/>
      <c r="J4" s="90" t="str">
        <f t="shared" ref="J4" si="2">TEXT(J5,"dddd")</f>
        <v>Thursday</v>
      </c>
      <c r="K4" s="90"/>
      <c r="L4" s="90" t="str">
        <f t="shared" ref="L4" si="3">TEXT(L5,"dddd")</f>
        <v>Friday</v>
      </c>
      <c r="M4" s="90"/>
      <c r="N4" s="90" t="str">
        <f t="shared" ref="N4" si="4">TEXT(N5,"dddd")</f>
        <v>Saturday</v>
      </c>
      <c r="O4" s="90"/>
      <c r="P4" s="90" t="s">
        <v>19</v>
      </c>
      <c r="Q4" s="90"/>
    </row>
    <row r="5" spans="1:18" x14ac:dyDescent="0.2">
      <c r="A5" s="71">
        <v>20</v>
      </c>
      <c r="B5" s="91">
        <f>Week1!B5+21</f>
        <v>40615</v>
      </c>
      <c r="C5" s="91"/>
      <c r="D5" s="92">
        <f>+B5+1</f>
        <v>40616</v>
      </c>
      <c r="E5" s="92"/>
      <c r="F5" s="92">
        <f>+D5+1</f>
        <v>40617</v>
      </c>
      <c r="G5" s="92"/>
      <c r="H5" s="92">
        <f t="shared" ref="H5" si="5">+F5+1</f>
        <v>40618</v>
      </c>
      <c r="I5" s="92"/>
      <c r="J5" s="92">
        <f t="shared" ref="J5" si="6">+H5+1</f>
        <v>40619</v>
      </c>
      <c r="K5" s="92"/>
      <c r="L5" s="92">
        <f t="shared" ref="L5" si="7">+J5+1</f>
        <v>40620</v>
      </c>
      <c r="M5" s="92"/>
      <c r="N5" s="92">
        <f t="shared" ref="N5" si="8">+L5+1</f>
        <v>40621</v>
      </c>
      <c r="O5" s="92"/>
      <c r="P5" s="90" t="s">
        <v>13</v>
      </c>
      <c r="Q5" s="90"/>
      <c r="R5" s="49" t="s">
        <v>0</v>
      </c>
    </row>
    <row r="6" spans="1:18" s="60" customForma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3"/>
      <c r="Q6" s="93"/>
      <c r="R6" s="60" t="s">
        <v>1</v>
      </c>
    </row>
    <row r="7" spans="1:18" x14ac:dyDescent="0.2">
      <c r="A7" s="61" t="s">
        <v>7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/>
      <c r="M7" s="87"/>
      <c r="N7" s="86"/>
      <c r="O7" s="87"/>
      <c r="P7" s="94">
        <f>SUM(B7:O7)</f>
        <v>0</v>
      </c>
      <c r="Q7" s="95"/>
      <c r="R7" s="49" t="s">
        <v>2</v>
      </c>
    </row>
    <row r="8" spans="1:18" x14ac:dyDescent="0.2">
      <c r="A8" s="62" t="s">
        <v>8</v>
      </c>
      <c r="B8" s="96">
        <f>B7/(1+(($A$5/100)))</f>
        <v>0</v>
      </c>
      <c r="C8" s="97"/>
      <c r="D8" s="96">
        <f>D7/(1+(($A$5/100)))</f>
        <v>0</v>
      </c>
      <c r="E8" s="97"/>
      <c r="F8" s="96">
        <f>F7/(1+(($A$5/100)))</f>
        <v>0</v>
      </c>
      <c r="G8" s="97"/>
      <c r="H8" s="96">
        <f>H7/(1+(($A$5/100)))</f>
        <v>0</v>
      </c>
      <c r="I8" s="97"/>
      <c r="J8" s="96">
        <f>J7/(1+(($A$5/100)))</f>
        <v>0</v>
      </c>
      <c r="K8" s="97"/>
      <c r="L8" s="96">
        <f>L7/(1+(($A$5/100)))</f>
        <v>0</v>
      </c>
      <c r="M8" s="97"/>
      <c r="N8" s="96">
        <f>N7/(1+(($A$5/100)))</f>
        <v>0</v>
      </c>
      <c r="O8" s="97"/>
      <c r="P8" s="96">
        <f>SUM(B8:O8)</f>
        <v>0</v>
      </c>
      <c r="Q8" s="97"/>
      <c r="R8" s="49" t="s">
        <v>3</v>
      </c>
    </row>
    <row r="9" spans="1:18" x14ac:dyDescent="0.2">
      <c r="A9" s="63"/>
      <c r="B9" s="64" t="s">
        <v>10</v>
      </c>
      <c r="C9" s="65" t="s">
        <v>11</v>
      </c>
      <c r="D9" s="64" t="s">
        <v>10</v>
      </c>
      <c r="E9" s="65" t="s">
        <v>11</v>
      </c>
      <c r="F9" s="64" t="s">
        <v>10</v>
      </c>
      <c r="G9" s="65" t="s">
        <v>11</v>
      </c>
      <c r="H9" s="64" t="s">
        <v>10</v>
      </c>
      <c r="I9" s="65" t="s">
        <v>11</v>
      </c>
      <c r="J9" s="64" t="s">
        <v>10</v>
      </c>
      <c r="K9" s="65" t="s">
        <v>11</v>
      </c>
      <c r="L9" s="64" t="s">
        <v>10</v>
      </c>
      <c r="M9" s="65" t="s">
        <v>11</v>
      </c>
      <c r="N9" s="64" t="s">
        <v>10</v>
      </c>
      <c r="O9" s="65" t="s">
        <v>11</v>
      </c>
      <c r="P9" s="64" t="s">
        <v>10</v>
      </c>
      <c r="Q9" s="65" t="s">
        <v>11</v>
      </c>
      <c r="R9" s="49" t="s">
        <v>4</v>
      </c>
    </row>
    <row r="10" spans="1:18" x14ac:dyDescent="0.2">
      <c r="A10" s="38" t="str">
        <f>Week1!A10</f>
        <v>Supplier Name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40">
        <f>+B10+D10+F10+H10+J10+L10+N10</f>
        <v>0</v>
      </c>
      <c r="Q10" s="41">
        <f>+C10+E10+G10+I10+K10+M10+O10</f>
        <v>0</v>
      </c>
      <c r="R10" s="49" t="s">
        <v>5</v>
      </c>
    </row>
    <row r="11" spans="1:18" x14ac:dyDescent="0.2">
      <c r="A11" s="38" t="str">
        <f>Week1!A11</f>
        <v>Supplier Name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40">
        <f t="shared" ref="P11:Q30" si="9">+B11+D11+F11+H11+J11+L11+N11</f>
        <v>0</v>
      </c>
      <c r="Q11" s="41">
        <f t="shared" si="9"/>
        <v>0</v>
      </c>
      <c r="R11" s="49" t="s">
        <v>6</v>
      </c>
    </row>
    <row r="12" spans="1:18" x14ac:dyDescent="0.2">
      <c r="A12" s="38" t="str">
        <f>Week1!A12</f>
        <v>Supplier Name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40">
        <f t="shared" si="9"/>
        <v>0</v>
      </c>
      <c r="Q12" s="41">
        <f t="shared" si="9"/>
        <v>0</v>
      </c>
    </row>
    <row r="13" spans="1:18" x14ac:dyDescent="0.2">
      <c r="A13" s="38" t="str">
        <f>Week1!A13</f>
        <v>Supplier Name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40">
        <f t="shared" si="9"/>
        <v>0</v>
      </c>
      <c r="Q13" s="41">
        <f t="shared" si="9"/>
        <v>0</v>
      </c>
    </row>
    <row r="14" spans="1:18" x14ac:dyDescent="0.2">
      <c r="A14" s="38" t="str">
        <f>Week1!A14</f>
        <v>Supplier Name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40">
        <f t="shared" si="9"/>
        <v>0</v>
      </c>
      <c r="Q14" s="41">
        <f t="shared" si="9"/>
        <v>0</v>
      </c>
    </row>
    <row r="15" spans="1:18" x14ac:dyDescent="0.2">
      <c r="A15" s="38" t="str">
        <f>Week1!A15</f>
        <v>Supplier Name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40">
        <f t="shared" ref="P15:P17" si="10">+B15+D15+F15+H15+J15+L15+N15</f>
        <v>0</v>
      </c>
      <c r="Q15" s="41">
        <f t="shared" ref="Q15:Q17" si="11">+C15+E15+G15+I15+K15+M15+O15</f>
        <v>0</v>
      </c>
    </row>
    <row r="16" spans="1:18" x14ac:dyDescent="0.2">
      <c r="A16" s="38" t="str">
        <f>Week1!A16</f>
        <v>Supplier Name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40">
        <f t="shared" si="10"/>
        <v>0</v>
      </c>
      <c r="Q16" s="41">
        <f t="shared" si="11"/>
        <v>0</v>
      </c>
    </row>
    <row r="17" spans="1:17" x14ac:dyDescent="0.2">
      <c r="A17" s="38" t="str">
        <f>Week1!A17</f>
        <v>Supplier Name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40">
        <f t="shared" si="10"/>
        <v>0</v>
      </c>
      <c r="Q17" s="41">
        <f t="shared" si="11"/>
        <v>0</v>
      </c>
    </row>
    <row r="18" spans="1:17" x14ac:dyDescent="0.2">
      <c r="A18" s="38" t="str">
        <f>Week1!A18</f>
        <v>Supplier Name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40">
        <f t="shared" si="9"/>
        <v>0</v>
      </c>
      <c r="Q18" s="41">
        <f t="shared" si="9"/>
        <v>0</v>
      </c>
    </row>
    <row r="19" spans="1:17" x14ac:dyDescent="0.2">
      <c r="A19" s="38" t="str">
        <f>Week1!A19</f>
        <v>Supplier Name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40">
        <f t="shared" si="9"/>
        <v>0</v>
      </c>
      <c r="Q19" s="41">
        <f t="shared" si="9"/>
        <v>0</v>
      </c>
    </row>
    <row r="20" spans="1:17" x14ac:dyDescent="0.2">
      <c r="A20" s="38" t="str">
        <f>Week1!A20</f>
        <v>Supplier Name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40">
        <f t="shared" si="9"/>
        <v>0</v>
      </c>
      <c r="Q20" s="41">
        <f t="shared" si="9"/>
        <v>0</v>
      </c>
    </row>
    <row r="21" spans="1:17" x14ac:dyDescent="0.2">
      <c r="A21" s="38" t="str">
        <f>Week1!A21</f>
        <v>Supplier Name</v>
      </c>
      <c r="B21" s="31"/>
      <c r="C21" s="32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40">
        <f t="shared" si="9"/>
        <v>0</v>
      </c>
      <c r="Q21" s="41">
        <f t="shared" si="9"/>
        <v>0</v>
      </c>
    </row>
    <row r="22" spans="1:17" x14ac:dyDescent="0.2">
      <c r="A22" s="38" t="str">
        <f>Week1!A22</f>
        <v>Supplier Name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40">
        <f t="shared" si="9"/>
        <v>0</v>
      </c>
      <c r="Q22" s="41">
        <f t="shared" si="9"/>
        <v>0</v>
      </c>
    </row>
    <row r="23" spans="1:17" x14ac:dyDescent="0.2">
      <c r="A23" s="38" t="str">
        <f>Week1!A23</f>
        <v>Supplier Name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40">
        <f t="shared" si="9"/>
        <v>0</v>
      </c>
      <c r="Q23" s="41">
        <f t="shared" si="9"/>
        <v>0</v>
      </c>
    </row>
    <row r="24" spans="1:17" x14ac:dyDescent="0.2">
      <c r="A24" s="38" t="str">
        <f>Week1!A24</f>
        <v>Supplier Name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40">
        <f t="shared" si="9"/>
        <v>0</v>
      </c>
      <c r="Q24" s="41">
        <f t="shared" si="9"/>
        <v>0</v>
      </c>
    </row>
    <row r="25" spans="1:17" x14ac:dyDescent="0.2">
      <c r="A25" s="38" t="str">
        <f>Week1!A25</f>
        <v>Supplier Name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40">
        <f t="shared" si="9"/>
        <v>0</v>
      </c>
      <c r="Q25" s="41">
        <f t="shared" si="9"/>
        <v>0</v>
      </c>
    </row>
    <row r="26" spans="1:17" x14ac:dyDescent="0.2">
      <c r="A26" s="38" t="str">
        <f>Week1!A26</f>
        <v>Supplier Name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40">
        <f t="shared" si="9"/>
        <v>0</v>
      </c>
      <c r="Q26" s="41">
        <f t="shared" si="9"/>
        <v>0</v>
      </c>
    </row>
    <row r="27" spans="1:17" x14ac:dyDescent="0.2">
      <c r="A27" s="38" t="str">
        <f>Week1!A27</f>
        <v>Supplier Name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40">
        <f t="shared" si="9"/>
        <v>0</v>
      </c>
      <c r="Q27" s="41">
        <f t="shared" si="9"/>
        <v>0</v>
      </c>
    </row>
    <row r="28" spans="1:17" x14ac:dyDescent="0.2">
      <c r="A28" s="38" t="str">
        <f>Week1!A28</f>
        <v>Supplier Name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40">
        <f t="shared" si="9"/>
        <v>0</v>
      </c>
      <c r="Q28" s="41">
        <f t="shared" si="9"/>
        <v>0</v>
      </c>
    </row>
    <row r="29" spans="1:17" x14ac:dyDescent="0.2">
      <c r="A29" s="38" t="str">
        <f>Week1!A29</f>
        <v>Petty Cash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40">
        <f t="shared" si="9"/>
        <v>0</v>
      </c>
      <c r="Q29" s="41">
        <f t="shared" si="9"/>
        <v>0</v>
      </c>
    </row>
    <row r="30" spans="1:17" x14ac:dyDescent="0.2">
      <c r="A30" s="39" t="str">
        <f>Week1!A30</f>
        <v>Bar Transfers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44">
        <f t="shared" si="9"/>
        <v>0</v>
      </c>
      <c r="Q30" s="43">
        <f t="shared" si="9"/>
        <v>0</v>
      </c>
    </row>
    <row r="31" spans="1:17" x14ac:dyDescent="0.2">
      <c r="A31" s="66" t="s">
        <v>15</v>
      </c>
      <c r="B31" s="49">
        <f>SUM(B10:B30)</f>
        <v>0</v>
      </c>
      <c r="C31" s="67">
        <f t="shared" ref="C31:O31" si="12">SUM(C10:C30)</f>
        <v>0</v>
      </c>
      <c r="D31" s="49">
        <f>SUM(D10:D30)</f>
        <v>0</v>
      </c>
      <c r="E31" s="67">
        <f>SUM(E10:E30)</f>
        <v>0</v>
      </c>
      <c r="F31" s="49">
        <f t="shared" si="12"/>
        <v>0</v>
      </c>
      <c r="G31" s="67">
        <f t="shared" si="12"/>
        <v>0</v>
      </c>
      <c r="H31" s="49">
        <f t="shared" si="12"/>
        <v>0</v>
      </c>
      <c r="I31" s="67">
        <f t="shared" si="12"/>
        <v>0</v>
      </c>
      <c r="J31" s="49">
        <f t="shared" si="12"/>
        <v>0</v>
      </c>
      <c r="K31" s="67">
        <f t="shared" si="12"/>
        <v>0</v>
      </c>
      <c r="L31" s="49">
        <f t="shared" si="12"/>
        <v>0</v>
      </c>
      <c r="M31" s="67">
        <f t="shared" si="12"/>
        <v>0</v>
      </c>
      <c r="N31" s="49">
        <f t="shared" si="12"/>
        <v>0</v>
      </c>
      <c r="O31" s="67">
        <f t="shared" si="12"/>
        <v>0</v>
      </c>
      <c r="P31" s="49">
        <f>SUM(P10:P30)</f>
        <v>0</v>
      </c>
      <c r="Q31" s="67">
        <f>SUM(Q10:Q30)</f>
        <v>0</v>
      </c>
    </row>
    <row r="32" spans="1:17" x14ac:dyDescent="0.2">
      <c r="A32" s="66" t="s">
        <v>16</v>
      </c>
      <c r="B32" s="98">
        <f>+B31-C31</f>
        <v>0</v>
      </c>
      <c r="C32" s="99"/>
      <c r="D32" s="98">
        <f>+D31-E31</f>
        <v>0</v>
      </c>
      <c r="E32" s="99"/>
      <c r="F32" s="98">
        <f>+F31-G31</f>
        <v>0</v>
      </c>
      <c r="G32" s="99"/>
      <c r="H32" s="98">
        <f>+H31-I31</f>
        <v>0</v>
      </c>
      <c r="I32" s="99"/>
      <c r="J32" s="98">
        <f>+J31-K31</f>
        <v>0</v>
      </c>
      <c r="K32" s="99"/>
      <c r="L32" s="98">
        <f>+L31-M31</f>
        <v>0</v>
      </c>
      <c r="M32" s="99"/>
      <c r="N32" s="98">
        <f>+N31-O31</f>
        <v>0</v>
      </c>
      <c r="O32" s="99"/>
      <c r="P32" s="98">
        <f t="shared" ref="P32" si="13">+P31-Q31</f>
        <v>0</v>
      </c>
      <c r="Q32" s="99"/>
    </row>
    <row r="33" spans="1:17" x14ac:dyDescent="0.2">
      <c r="A33" s="66" t="s">
        <v>17</v>
      </c>
      <c r="B33" s="98">
        <f>+B8-B32</f>
        <v>0</v>
      </c>
      <c r="C33" s="99"/>
      <c r="D33" s="98">
        <f>+D8-D32</f>
        <v>0</v>
      </c>
      <c r="E33" s="99"/>
      <c r="F33" s="98">
        <f t="shared" ref="F33" si="14">+F8-F32</f>
        <v>0</v>
      </c>
      <c r="G33" s="99"/>
      <c r="H33" s="98">
        <f t="shared" ref="H33" si="15">+H8-H32</f>
        <v>0</v>
      </c>
      <c r="I33" s="99"/>
      <c r="J33" s="98">
        <f t="shared" ref="J33" si="16">+J8-J32</f>
        <v>0</v>
      </c>
      <c r="K33" s="99"/>
      <c r="L33" s="98">
        <f t="shared" ref="L33" si="17">+L8-L32</f>
        <v>0</v>
      </c>
      <c r="M33" s="99"/>
      <c r="N33" s="98">
        <f t="shared" ref="N33" si="18">+N8-N32</f>
        <v>0</v>
      </c>
      <c r="O33" s="99"/>
      <c r="P33" s="98">
        <f t="shared" ref="P33" si="19">+P8-P32</f>
        <v>0</v>
      </c>
      <c r="Q33" s="99"/>
    </row>
    <row r="34" spans="1:17" s="69" customFormat="1" x14ac:dyDescent="0.2">
      <c r="A34" s="68" t="s">
        <v>18</v>
      </c>
      <c r="B34" s="100" t="str">
        <f>IFERROR(B33/B8,"")</f>
        <v/>
      </c>
      <c r="C34" s="101"/>
      <c r="D34" s="100" t="str">
        <f t="shared" ref="D34" si="20">IFERROR(D33/D8,"")</f>
        <v/>
      </c>
      <c r="E34" s="101"/>
      <c r="F34" s="100" t="str">
        <f t="shared" ref="F34" si="21">IFERROR(F33/F8,"")</f>
        <v/>
      </c>
      <c r="G34" s="101"/>
      <c r="H34" s="100" t="str">
        <f t="shared" ref="H34" si="22">IFERROR(H33/H8,"")</f>
        <v/>
      </c>
      <c r="I34" s="101"/>
      <c r="J34" s="100" t="str">
        <f t="shared" ref="J34" si="23">IFERROR(J33/J8,"")</f>
        <v/>
      </c>
      <c r="K34" s="101"/>
      <c r="L34" s="100" t="str">
        <f t="shared" ref="L34" si="24">IFERROR(L33/L8,"")</f>
        <v/>
      </c>
      <c r="M34" s="101"/>
      <c r="N34" s="100" t="str">
        <f t="shared" ref="N34" si="25">IFERROR(N33/N8,"")</f>
        <v/>
      </c>
      <c r="O34" s="101"/>
      <c r="P34" s="100" t="str">
        <f t="shared" ref="P34" si="26">IFERROR(P33/P8,"")</f>
        <v/>
      </c>
      <c r="Q34" s="101"/>
    </row>
  </sheetData>
  <sheetProtection password="E96A" sheet="1" objects="1" scenarios="1" selectLockedCells="1"/>
  <mergeCells count="57"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8:O8"/>
    <mergeCell ref="P8:Q8"/>
    <mergeCell ref="B32:C32"/>
    <mergeCell ref="D32:E32"/>
    <mergeCell ref="F32:G32"/>
    <mergeCell ref="H32:I32"/>
    <mergeCell ref="J32:K32"/>
    <mergeCell ref="L32:M32"/>
    <mergeCell ref="N32:O32"/>
    <mergeCell ref="P32:Q32"/>
    <mergeCell ref="B8:C8"/>
    <mergeCell ref="D8:E8"/>
    <mergeCell ref="F8:G8"/>
    <mergeCell ref="H8:I8"/>
    <mergeCell ref="J8:K8"/>
    <mergeCell ref="L8:M8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dataValidations count="3">
    <dataValidation type="decimal" operator="greaterThanOrEqual" allowBlank="1" showInputMessage="1" showErrorMessage="1" errorTitle="Maynards Stock Auditors" error="Enter daily value of invoices._x000a_" sqref="N10:N30 L10:L30 J10:J30 H10:H30 F10:F30 D10:D30 B10:B30">
      <formula1>0</formula1>
    </dataValidation>
    <dataValidation allowBlank="1" showInputMessage="1" showErrorMessage="1" errorTitle="Maynards Stock Auditors" error="Select date." promptTitle="Maynards Stock Auditors" prompt="Enter date." sqref="B5:C5"/>
    <dataValidation type="decimal" operator="greaterThanOrEqual" allowBlank="1" showErrorMessage="1" errorTitle="Maynards Stock Auditors" error="Enter daily value of credits. This should not be a minus figure. _x000a_" sqref="O10:O30 M10:M30 K10:K30 I10:I30 G10:G30 E10:E30 C10:C30">
      <formula1>0</formula1>
    </dataValidation>
  </dataValidations>
  <hyperlinks>
    <hyperlink ref="Q2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showRowColHeaders="0" workbookViewId="0">
      <selection activeCell="B10" sqref="B10"/>
    </sheetView>
  </sheetViews>
  <sheetFormatPr defaultRowHeight="11.25" x14ac:dyDescent="0.2"/>
  <cols>
    <col min="1" max="1" width="20.7109375" style="70" customWidth="1"/>
    <col min="2" max="17" width="7.42578125" style="49" customWidth="1"/>
    <col min="18" max="18" width="0" style="49" hidden="1" customWidth="1"/>
    <col min="19" max="16384" width="9.140625" style="49"/>
  </cols>
  <sheetData>
    <row r="1" spans="1:18" ht="30.75" x14ac:dyDescent="0.2">
      <c r="A1" s="45" t="s">
        <v>20</v>
      </c>
      <c r="B1" s="46"/>
      <c r="C1" s="47"/>
      <c r="D1" s="47"/>
      <c r="E1" s="48"/>
      <c r="F1" s="47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</row>
    <row r="2" spans="1:18" ht="18" x14ac:dyDescent="0.2">
      <c r="A2" s="50" t="s">
        <v>21</v>
      </c>
      <c r="B2" s="46"/>
      <c r="C2" s="51"/>
      <c r="D2" s="50"/>
      <c r="E2" s="52"/>
      <c r="F2" s="50"/>
      <c r="G2" s="50"/>
      <c r="H2" s="46"/>
      <c r="I2" s="46"/>
      <c r="J2" s="46"/>
      <c r="K2" s="46"/>
      <c r="L2" s="46"/>
      <c r="M2" s="46"/>
      <c r="N2" s="46"/>
      <c r="O2" s="46"/>
      <c r="P2" s="46"/>
      <c r="Q2" s="13" t="s">
        <v>22</v>
      </c>
    </row>
    <row r="3" spans="1:18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18" s="56" customFormat="1" x14ac:dyDescent="0.2">
      <c r="A4" s="55" t="s">
        <v>26</v>
      </c>
      <c r="B4" s="102" t="str">
        <f>TEXT(B5,"dddd")</f>
        <v>Sunday</v>
      </c>
      <c r="C4" s="102"/>
      <c r="D4" s="90" t="str">
        <f>TEXT(D5,"dddd")</f>
        <v>Monday</v>
      </c>
      <c r="E4" s="90"/>
      <c r="F4" s="90" t="str">
        <f t="shared" ref="F4" si="0">TEXT(F5,"dddd")</f>
        <v>Tuesday</v>
      </c>
      <c r="G4" s="90"/>
      <c r="H4" s="90" t="str">
        <f t="shared" ref="H4" si="1">TEXT(H5,"dddd")</f>
        <v>Wednesday</v>
      </c>
      <c r="I4" s="90"/>
      <c r="J4" s="90" t="str">
        <f t="shared" ref="J4" si="2">TEXT(J5,"dddd")</f>
        <v>Thursday</v>
      </c>
      <c r="K4" s="90"/>
      <c r="L4" s="90" t="str">
        <f t="shared" ref="L4" si="3">TEXT(L5,"dddd")</f>
        <v>Friday</v>
      </c>
      <c r="M4" s="90"/>
      <c r="N4" s="90" t="str">
        <f t="shared" ref="N4" si="4">TEXT(N5,"dddd")</f>
        <v>Saturday</v>
      </c>
      <c r="O4" s="90"/>
      <c r="P4" s="90" t="s">
        <v>19</v>
      </c>
      <c r="Q4" s="90"/>
    </row>
    <row r="5" spans="1:18" x14ac:dyDescent="0.2">
      <c r="A5" s="71">
        <v>20</v>
      </c>
      <c r="B5" s="91">
        <f>+Week1!B5+28</f>
        <v>40622</v>
      </c>
      <c r="C5" s="91"/>
      <c r="D5" s="92">
        <f>+B5+1</f>
        <v>40623</v>
      </c>
      <c r="E5" s="92"/>
      <c r="F5" s="92">
        <f>+D5+1</f>
        <v>40624</v>
      </c>
      <c r="G5" s="92"/>
      <c r="H5" s="92">
        <f t="shared" ref="H5" si="5">+F5+1</f>
        <v>40625</v>
      </c>
      <c r="I5" s="92"/>
      <c r="J5" s="92">
        <f t="shared" ref="J5" si="6">+H5+1</f>
        <v>40626</v>
      </c>
      <c r="K5" s="92"/>
      <c r="L5" s="92">
        <f t="shared" ref="L5" si="7">+J5+1</f>
        <v>40627</v>
      </c>
      <c r="M5" s="92"/>
      <c r="N5" s="92">
        <f t="shared" ref="N5" si="8">+L5+1</f>
        <v>40628</v>
      </c>
      <c r="O5" s="92"/>
      <c r="P5" s="90" t="s">
        <v>13</v>
      </c>
      <c r="Q5" s="90"/>
      <c r="R5" s="49" t="s">
        <v>0</v>
      </c>
    </row>
    <row r="6" spans="1:18" s="60" customForma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93"/>
      <c r="Q6" s="93"/>
      <c r="R6" s="60" t="s">
        <v>1</v>
      </c>
    </row>
    <row r="7" spans="1:18" x14ac:dyDescent="0.2">
      <c r="A7" s="61" t="s">
        <v>7</v>
      </c>
      <c r="B7" s="86"/>
      <c r="C7" s="87"/>
      <c r="D7" s="86"/>
      <c r="E7" s="87"/>
      <c r="F7" s="86"/>
      <c r="G7" s="87"/>
      <c r="H7" s="86"/>
      <c r="I7" s="87"/>
      <c r="J7" s="86"/>
      <c r="K7" s="87"/>
      <c r="L7" s="86"/>
      <c r="M7" s="87"/>
      <c r="N7" s="86"/>
      <c r="O7" s="87"/>
      <c r="P7" s="94">
        <f>SUM(B7:O7)</f>
        <v>0</v>
      </c>
      <c r="Q7" s="95"/>
      <c r="R7" s="49" t="s">
        <v>2</v>
      </c>
    </row>
    <row r="8" spans="1:18" x14ac:dyDescent="0.2">
      <c r="A8" s="62" t="s">
        <v>8</v>
      </c>
      <c r="B8" s="96">
        <f>B7/(1+(($A$5/100)))</f>
        <v>0</v>
      </c>
      <c r="C8" s="97"/>
      <c r="D8" s="96">
        <f>D7/(1+(($A$5/100)))</f>
        <v>0</v>
      </c>
      <c r="E8" s="97"/>
      <c r="F8" s="96">
        <f>F7/(1+(($A$5/100)))</f>
        <v>0</v>
      </c>
      <c r="G8" s="97"/>
      <c r="H8" s="96">
        <f>H7/(1+(($A$5/100)))</f>
        <v>0</v>
      </c>
      <c r="I8" s="97"/>
      <c r="J8" s="96">
        <f>J7/(1+(($A$5/100)))</f>
        <v>0</v>
      </c>
      <c r="K8" s="97"/>
      <c r="L8" s="96">
        <f>L7/(1+(($A$5/100)))</f>
        <v>0</v>
      </c>
      <c r="M8" s="97"/>
      <c r="N8" s="96">
        <f>N7/(1+(($A$5/100)))</f>
        <v>0</v>
      </c>
      <c r="O8" s="97"/>
      <c r="P8" s="96">
        <f>SUM(B8:O8)</f>
        <v>0</v>
      </c>
      <c r="Q8" s="97"/>
      <c r="R8" s="49" t="s">
        <v>3</v>
      </c>
    </row>
    <row r="9" spans="1:18" x14ac:dyDescent="0.2">
      <c r="A9" s="63"/>
      <c r="B9" s="64" t="s">
        <v>10</v>
      </c>
      <c r="C9" s="65" t="s">
        <v>11</v>
      </c>
      <c r="D9" s="64" t="s">
        <v>10</v>
      </c>
      <c r="E9" s="65" t="s">
        <v>11</v>
      </c>
      <c r="F9" s="64" t="s">
        <v>10</v>
      </c>
      <c r="G9" s="65" t="s">
        <v>11</v>
      </c>
      <c r="H9" s="64" t="s">
        <v>10</v>
      </c>
      <c r="I9" s="65" t="s">
        <v>11</v>
      </c>
      <c r="J9" s="64" t="s">
        <v>10</v>
      </c>
      <c r="K9" s="65" t="s">
        <v>11</v>
      </c>
      <c r="L9" s="64" t="s">
        <v>10</v>
      </c>
      <c r="M9" s="65" t="s">
        <v>11</v>
      </c>
      <c r="N9" s="64" t="s">
        <v>10</v>
      </c>
      <c r="O9" s="65" t="s">
        <v>11</v>
      </c>
      <c r="P9" s="64" t="s">
        <v>10</v>
      </c>
      <c r="Q9" s="65" t="s">
        <v>11</v>
      </c>
      <c r="R9" s="49" t="s">
        <v>4</v>
      </c>
    </row>
    <row r="10" spans="1:18" x14ac:dyDescent="0.2">
      <c r="A10" s="38" t="str">
        <f>Week1!A10</f>
        <v>Supplier Name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40">
        <f>+B10+D10+F10+H10+J10+L10+N10</f>
        <v>0</v>
      </c>
      <c r="Q10" s="41">
        <f>+C10+E10+G10+I10+K10+M10+O10</f>
        <v>0</v>
      </c>
      <c r="R10" s="49" t="s">
        <v>5</v>
      </c>
    </row>
    <row r="11" spans="1:18" x14ac:dyDescent="0.2">
      <c r="A11" s="38" t="str">
        <f>Week1!A11</f>
        <v>Supplier Name</v>
      </c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40">
        <f t="shared" ref="P11:Q30" si="9">+B11+D11+F11+H11+J11+L11+N11</f>
        <v>0</v>
      </c>
      <c r="Q11" s="41">
        <f t="shared" si="9"/>
        <v>0</v>
      </c>
      <c r="R11" s="49" t="s">
        <v>6</v>
      </c>
    </row>
    <row r="12" spans="1:18" x14ac:dyDescent="0.2">
      <c r="A12" s="38" t="str">
        <f>Week1!A12</f>
        <v>Supplier Name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40">
        <f t="shared" si="9"/>
        <v>0</v>
      </c>
      <c r="Q12" s="41">
        <f t="shared" si="9"/>
        <v>0</v>
      </c>
    </row>
    <row r="13" spans="1:18" x14ac:dyDescent="0.2">
      <c r="A13" s="38" t="str">
        <f>Week1!A13</f>
        <v>Supplier Name</v>
      </c>
      <c r="B13" s="31"/>
      <c r="C13" s="32"/>
      <c r="D13" s="31"/>
      <c r="E13" s="32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40">
        <f t="shared" si="9"/>
        <v>0</v>
      </c>
      <c r="Q13" s="41">
        <f t="shared" si="9"/>
        <v>0</v>
      </c>
    </row>
    <row r="14" spans="1:18" x14ac:dyDescent="0.2">
      <c r="A14" s="38" t="str">
        <f>Week1!A14</f>
        <v>Supplier Name</v>
      </c>
      <c r="B14" s="31"/>
      <c r="C14" s="32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40">
        <f t="shared" si="9"/>
        <v>0</v>
      </c>
      <c r="Q14" s="41">
        <f t="shared" si="9"/>
        <v>0</v>
      </c>
    </row>
    <row r="15" spans="1:18" x14ac:dyDescent="0.2">
      <c r="A15" s="38" t="str">
        <f>Week1!A15</f>
        <v>Supplier Name</v>
      </c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40">
        <f t="shared" si="9"/>
        <v>0</v>
      </c>
      <c r="Q15" s="41">
        <f t="shared" si="9"/>
        <v>0</v>
      </c>
    </row>
    <row r="16" spans="1:18" x14ac:dyDescent="0.2">
      <c r="A16" s="38" t="str">
        <f>Week1!A16</f>
        <v>Supplier Name</v>
      </c>
      <c r="B16" s="31"/>
      <c r="C16" s="32"/>
      <c r="D16" s="31"/>
      <c r="E16" s="32"/>
      <c r="F16" s="31"/>
      <c r="G16" s="32"/>
      <c r="H16" s="31"/>
      <c r="I16" s="32"/>
      <c r="J16" s="31"/>
      <c r="K16" s="32"/>
      <c r="L16" s="31"/>
      <c r="M16" s="32"/>
      <c r="N16" s="31"/>
      <c r="O16" s="32"/>
      <c r="P16" s="40">
        <f t="shared" ref="P16:P18" si="10">+B16+D16+F16+H16+J16+L16+N16</f>
        <v>0</v>
      </c>
      <c r="Q16" s="41">
        <f t="shared" ref="Q16:Q18" si="11">+C16+E16+G16+I16+K16+M16+O16</f>
        <v>0</v>
      </c>
    </row>
    <row r="17" spans="1:17" x14ac:dyDescent="0.2">
      <c r="A17" s="38" t="str">
        <f>Week1!A17</f>
        <v>Supplier Name</v>
      </c>
      <c r="B17" s="31"/>
      <c r="C17" s="32"/>
      <c r="D17" s="31"/>
      <c r="E17" s="32"/>
      <c r="F17" s="31"/>
      <c r="G17" s="32"/>
      <c r="H17" s="31"/>
      <c r="I17" s="32"/>
      <c r="J17" s="31"/>
      <c r="K17" s="32"/>
      <c r="L17" s="31"/>
      <c r="M17" s="32"/>
      <c r="N17" s="31"/>
      <c r="O17" s="32"/>
      <c r="P17" s="40">
        <f t="shared" si="10"/>
        <v>0</v>
      </c>
      <c r="Q17" s="41">
        <f t="shared" si="11"/>
        <v>0</v>
      </c>
    </row>
    <row r="18" spans="1:17" x14ac:dyDescent="0.2">
      <c r="A18" s="38" t="str">
        <f>Week1!A18</f>
        <v>Supplier Name</v>
      </c>
      <c r="B18" s="31"/>
      <c r="C18" s="32"/>
      <c r="D18" s="31"/>
      <c r="E18" s="32"/>
      <c r="F18" s="31"/>
      <c r="G18" s="32"/>
      <c r="H18" s="31"/>
      <c r="I18" s="32"/>
      <c r="J18" s="31"/>
      <c r="K18" s="32"/>
      <c r="L18" s="31"/>
      <c r="M18" s="32"/>
      <c r="N18" s="31"/>
      <c r="O18" s="32"/>
      <c r="P18" s="40">
        <f t="shared" si="10"/>
        <v>0</v>
      </c>
      <c r="Q18" s="41">
        <f t="shared" si="11"/>
        <v>0</v>
      </c>
    </row>
    <row r="19" spans="1:17" x14ac:dyDescent="0.2">
      <c r="A19" s="38" t="str">
        <f>Week1!A19</f>
        <v>Supplier Name</v>
      </c>
      <c r="B19" s="31"/>
      <c r="C19" s="32"/>
      <c r="D19" s="31"/>
      <c r="E19" s="32"/>
      <c r="F19" s="31"/>
      <c r="G19" s="32"/>
      <c r="H19" s="31"/>
      <c r="I19" s="32"/>
      <c r="J19" s="31"/>
      <c r="K19" s="32"/>
      <c r="L19" s="31"/>
      <c r="M19" s="32"/>
      <c r="N19" s="31"/>
      <c r="O19" s="32"/>
      <c r="P19" s="40">
        <f t="shared" si="9"/>
        <v>0</v>
      </c>
      <c r="Q19" s="41">
        <f t="shared" si="9"/>
        <v>0</v>
      </c>
    </row>
    <row r="20" spans="1:17" x14ac:dyDescent="0.2">
      <c r="A20" s="38" t="str">
        <f>Week1!A20</f>
        <v>Supplier Name</v>
      </c>
      <c r="B20" s="31"/>
      <c r="C20" s="32"/>
      <c r="D20" s="31"/>
      <c r="E20" s="32"/>
      <c r="F20" s="31"/>
      <c r="G20" s="32"/>
      <c r="H20" s="31"/>
      <c r="I20" s="32"/>
      <c r="J20" s="31"/>
      <c r="K20" s="32"/>
      <c r="L20" s="31"/>
      <c r="M20" s="32"/>
      <c r="N20" s="31"/>
      <c r="O20" s="32"/>
      <c r="P20" s="40">
        <f t="shared" si="9"/>
        <v>0</v>
      </c>
      <c r="Q20" s="41">
        <f t="shared" si="9"/>
        <v>0</v>
      </c>
    </row>
    <row r="21" spans="1:17" x14ac:dyDescent="0.2">
      <c r="A21" s="38" t="str">
        <f>Week1!A21</f>
        <v>Supplier Name</v>
      </c>
      <c r="B21" s="31"/>
      <c r="C21" s="32"/>
      <c r="D21" s="31"/>
      <c r="E21" s="32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40">
        <f t="shared" si="9"/>
        <v>0</v>
      </c>
      <c r="Q21" s="41">
        <f t="shared" si="9"/>
        <v>0</v>
      </c>
    </row>
    <row r="22" spans="1:17" x14ac:dyDescent="0.2">
      <c r="A22" s="38" t="str">
        <f>Week1!A22</f>
        <v>Supplier Name</v>
      </c>
      <c r="B22" s="31"/>
      <c r="C22" s="32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40">
        <f t="shared" si="9"/>
        <v>0</v>
      </c>
      <c r="Q22" s="41">
        <f t="shared" si="9"/>
        <v>0</v>
      </c>
    </row>
    <row r="23" spans="1:17" x14ac:dyDescent="0.2">
      <c r="A23" s="38" t="str">
        <f>Week1!A23</f>
        <v>Supplier Name</v>
      </c>
      <c r="B23" s="31"/>
      <c r="C23" s="32"/>
      <c r="D23" s="31"/>
      <c r="E23" s="32"/>
      <c r="F23" s="31"/>
      <c r="G23" s="32"/>
      <c r="H23" s="31"/>
      <c r="I23" s="32"/>
      <c r="J23" s="31"/>
      <c r="K23" s="32"/>
      <c r="L23" s="31"/>
      <c r="M23" s="32"/>
      <c r="N23" s="31"/>
      <c r="O23" s="32"/>
      <c r="P23" s="40">
        <f t="shared" si="9"/>
        <v>0</v>
      </c>
      <c r="Q23" s="41">
        <f t="shared" si="9"/>
        <v>0</v>
      </c>
    </row>
    <row r="24" spans="1:17" x14ac:dyDescent="0.2">
      <c r="A24" s="38" t="str">
        <f>Week1!A24</f>
        <v>Supplier Name</v>
      </c>
      <c r="B24" s="31"/>
      <c r="C24" s="32"/>
      <c r="D24" s="31"/>
      <c r="E24" s="32"/>
      <c r="F24" s="31"/>
      <c r="G24" s="32"/>
      <c r="H24" s="31"/>
      <c r="I24" s="32"/>
      <c r="J24" s="31"/>
      <c r="K24" s="32"/>
      <c r="L24" s="31"/>
      <c r="M24" s="32"/>
      <c r="N24" s="31"/>
      <c r="O24" s="32"/>
      <c r="P24" s="40">
        <f t="shared" si="9"/>
        <v>0</v>
      </c>
      <c r="Q24" s="41">
        <f t="shared" si="9"/>
        <v>0</v>
      </c>
    </row>
    <row r="25" spans="1:17" x14ac:dyDescent="0.2">
      <c r="A25" s="38" t="str">
        <f>Week1!A25</f>
        <v>Supplier Name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  <c r="L25" s="31"/>
      <c r="M25" s="32"/>
      <c r="N25" s="31"/>
      <c r="O25" s="32"/>
      <c r="P25" s="40">
        <f t="shared" si="9"/>
        <v>0</v>
      </c>
      <c r="Q25" s="41">
        <f t="shared" si="9"/>
        <v>0</v>
      </c>
    </row>
    <row r="26" spans="1:17" x14ac:dyDescent="0.2">
      <c r="A26" s="38" t="str">
        <f>Week1!A26</f>
        <v>Supplier Name</v>
      </c>
      <c r="B26" s="31"/>
      <c r="C26" s="32"/>
      <c r="D26" s="31"/>
      <c r="E26" s="32"/>
      <c r="F26" s="31"/>
      <c r="G26" s="32"/>
      <c r="H26" s="31"/>
      <c r="I26" s="32"/>
      <c r="J26" s="31"/>
      <c r="K26" s="32"/>
      <c r="L26" s="31"/>
      <c r="M26" s="32"/>
      <c r="N26" s="31"/>
      <c r="O26" s="32"/>
      <c r="P26" s="40">
        <f t="shared" si="9"/>
        <v>0</v>
      </c>
      <c r="Q26" s="41">
        <f t="shared" si="9"/>
        <v>0</v>
      </c>
    </row>
    <row r="27" spans="1:17" x14ac:dyDescent="0.2">
      <c r="A27" s="38" t="str">
        <f>Week1!A27</f>
        <v>Supplier Name</v>
      </c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40">
        <f t="shared" si="9"/>
        <v>0</v>
      </c>
      <c r="Q27" s="41">
        <f t="shared" si="9"/>
        <v>0</v>
      </c>
    </row>
    <row r="28" spans="1:17" x14ac:dyDescent="0.2">
      <c r="A28" s="38" t="str">
        <f>Week1!A28</f>
        <v>Supplier Name</v>
      </c>
      <c r="B28" s="31"/>
      <c r="C28" s="32"/>
      <c r="D28" s="31"/>
      <c r="E28" s="32"/>
      <c r="F28" s="31"/>
      <c r="G28" s="32"/>
      <c r="H28" s="31"/>
      <c r="I28" s="32"/>
      <c r="J28" s="31"/>
      <c r="K28" s="32"/>
      <c r="L28" s="31"/>
      <c r="M28" s="32"/>
      <c r="N28" s="31"/>
      <c r="O28" s="32"/>
      <c r="P28" s="40">
        <f t="shared" si="9"/>
        <v>0</v>
      </c>
      <c r="Q28" s="41">
        <f t="shared" si="9"/>
        <v>0</v>
      </c>
    </row>
    <row r="29" spans="1:17" x14ac:dyDescent="0.2">
      <c r="A29" s="38" t="str">
        <f>Week1!A29</f>
        <v>Petty Cash</v>
      </c>
      <c r="B29" s="31"/>
      <c r="C29" s="32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40">
        <f t="shared" si="9"/>
        <v>0</v>
      </c>
      <c r="Q29" s="41">
        <f t="shared" si="9"/>
        <v>0</v>
      </c>
    </row>
    <row r="30" spans="1:17" x14ac:dyDescent="0.2">
      <c r="A30" s="39" t="str">
        <f>Week1!A30</f>
        <v>Bar Transfers</v>
      </c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5"/>
      <c r="N30" s="34"/>
      <c r="O30" s="35"/>
      <c r="P30" s="44">
        <f t="shared" si="9"/>
        <v>0</v>
      </c>
      <c r="Q30" s="43">
        <f t="shared" si="9"/>
        <v>0</v>
      </c>
    </row>
    <row r="31" spans="1:17" x14ac:dyDescent="0.2">
      <c r="A31" s="66" t="s">
        <v>15</v>
      </c>
      <c r="B31" s="49">
        <f>SUM(B10:B30)</f>
        <v>0</v>
      </c>
      <c r="C31" s="67">
        <f t="shared" ref="C31:O31" si="12">SUM(C10:C30)</f>
        <v>0</v>
      </c>
      <c r="D31" s="49">
        <f>SUM(D10:D30)</f>
        <v>0</v>
      </c>
      <c r="E31" s="67">
        <f>SUM(E10:E30)</f>
        <v>0</v>
      </c>
      <c r="F31" s="49">
        <f t="shared" si="12"/>
        <v>0</v>
      </c>
      <c r="G31" s="67">
        <f t="shared" si="12"/>
        <v>0</v>
      </c>
      <c r="H31" s="49">
        <f t="shared" si="12"/>
        <v>0</v>
      </c>
      <c r="I31" s="67">
        <f t="shared" si="12"/>
        <v>0</v>
      </c>
      <c r="J31" s="49">
        <f t="shared" si="12"/>
        <v>0</v>
      </c>
      <c r="K31" s="67">
        <f t="shared" si="12"/>
        <v>0</v>
      </c>
      <c r="L31" s="49">
        <f t="shared" si="12"/>
        <v>0</v>
      </c>
      <c r="M31" s="67">
        <f t="shared" si="12"/>
        <v>0</v>
      </c>
      <c r="N31" s="49">
        <f t="shared" si="12"/>
        <v>0</v>
      </c>
      <c r="O31" s="67">
        <f t="shared" si="12"/>
        <v>0</v>
      </c>
      <c r="P31" s="49">
        <f>SUM(P10:P30)</f>
        <v>0</v>
      </c>
      <c r="Q31" s="67">
        <f>SUM(Q10:Q30)</f>
        <v>0</v>
      </c>
    </row>
    <row r="32" spans="1:17" x14ac:dyDescent="0.2">
      <c r="A32" s="66" t="s">
        <v>16</v>
      </c>
      <c r="B32" s="98">
        <f>+B31-C31</f>
        <v>0</v>
      </c>
      <c r="C32" s="99"/>
      <c r="D32" s="98">
        <f>+D31-E31</f>
        <v>0</v>
      </c>
      <c r="E32" s="99"/>
      <c r="F32" s="98">
        <f>+F31-G31</f>
        <v>0</v>
      </c>
      <c r="G32" s="99"/>
      <c r="H32" s="98">
        <f>+H31-I31</f>
        <v>0</v>
      </c>
      <c r="I32" s="99"/>
      <c r="J32" s="98">
        <f>+J31-K31</f>
        <v>0</v>
      </c>
      <c r="K32" s="99"/>
      <c r="L32" s="98">
        <f>+L31-M31</f>
        <v>0</v>
      </c>
      <c r="M32" s="99"/>
      <c r="N32" s="98">
        <f>+N31-O31</f>
        <v>0</v>
      </c>
      <c r="O32" s="99"/>
      <c r="P32" s="98">
        <f t="shared" ref="P32" si="13">+P31-Q31</f>
        <v>0</v>
      </c>
      <c r="Q32" s="99"/>
    </row>
    <row r="33" spans="1:17" x14ac:dyDescent="0.2">
      <c r="A33" s="66" t="s">
        <v>17</v>
      </c>
      <c r="B33" s="98">
        <f>+B8-B32</f>
        <v>0</v>
      </c>
      <c r="C33" s="99"/>
      <c r="D33" s="98">
        <f>+D8-D32</f>
        <v>0</v>
      </c>
      <c r="E33" s="99"/>
      <c r="F33" s="98">
        <f t="shared" ref="F33" si="14">+F8-F32</f>
        <v>0</v>
      </c>
      <c r="G33" s="99"/>
      <c r="H33" s="98">
        <f t="shared" ref="H33" si="15">+H8-H32</f>
        <v>0</v>
      </c>
      <c r="I33" s="99"/>
      <c r="J33" s="98">
        <f t="shared" ref="J33" si="16">+J8-J32</f>
        <v>0</v>
      </c>
      <c r="K33" s="99"/>
      <c r="L33" s="98">
        <f t="shared" ref="L33" si="17">+L8-L32</f>
        <v>0</v>
      </c>
      <c r="M33" s="99"/>
      <c r="N33" s="98">
        <f t="shared" ref="N33" si="18">+N8-N32</f>
        <v>0</v>
      </c>
      <c r="O33" s="99"/>
      <c r="P33" s="98">
        <f t="shared" ref="P33" si="19">+P8-P32</f>
        <v>0</v>
      </c>
      <c r="Q33" s="99"/>
    </row>
    <row r="34" spans="1:17" s="69" customFormat="1" x14ac:dyDescent="0.2">
      <c r="A34" s="68" t="s">
        <v>18</v>
      </c>
      <c r="B34" s="100" t="str">
        <f>IFERROR(B33/B8,"")</f>
        <v/>
      </c>
      <c r="C34" s="101"/>
      <c r="D34" s="100" t="str">
        <f t="shared" ref="D34" si="20">IFERROR(D33/D8,"")</f>
        <v/>
      </c>
      <c r="E34" s="101"/>
      <c r="F34" s="100" t="str">
        <f t="shared" ref="F34" si="21">IFERROR(F33/F8,"")</f>
        <v/>
      </c>
      <c r="G34" s="101"/>
      <c r="H34" s="100" t="str">
        <f t="shared" ref="H34" si="22">IFERROR(H33/H8,"")</f>
        <v/>
      </c>
      <c r="I34" s="101"/>
      <c r="J34" s="100" t="str">
        <f t="shared" ref="J34" si="23">IFERROR(J33/J8,"")</f>
        <v/>
      </c>
      <c r="K34" s="101"/>
      <c r="L34" s="100" t="str">
        <f t="shared" ref="L34" si="24">IFERROR(L33/L8,"")</f>
        <v/>
      </c>
      <c r="M34" s="101"/>
      <c r="N34" s="100" t="str">
        <f t="shared" ref="N34" si="25">IFERROR(N33/N8,"")</f>
        <v/>
      </c>
      <c r="O34" s="101"/>
      <c r="P34" s="100" t="str">
        <f t="shared" ref="P34" si="26">IFERROR(P33/P8,"")</f>
        <v/>
      </c>
      <c r="Q34" s="101"/>
    </row>
  </sheetData>
  <sheetProtection password="E96A" sheet="1" objects="1" scenarios="1" selectLockedCells="1"/>
  <mergeCells count="57"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3:C33"/>
    <mergeCell ref="D33:E33"/>
    <mergeCell ref="F33:G33"/>
    <mergeCell ref="H33:I33"/>
    <mergeCell ref="J33:K33"/>
    <mergeCell ref="L33:M33"/>
    <mergeCell ref="N8:O8"/>
    <mergeCell ref="P8:Q8"/>
    <mergeCell ref="B32:C32"/>
    <mergeCell ref="D32:E32"/>
    <mergeCell ref="F32:G32"/>
    <mergeCell ref="H32:I32"/>
    <mergeCell ref="J32:K32"/>
    <mergeCell ref="L32:M32"/>
    <mergeCell ref="N32:O32"/>
    <mergeCell ref="P32:Q32"/>
    <mergeCell ref="B8:C8"/>
    <mergeCell ref="D8:E8"/>
    <mergeCell ref="F8:G8"/>
    <mergeCell ref="H8:I8"/>
    <mergeCell ref="J8:K8"/>
    <mergeCell ref="L8:M8"/>
    <mergeCell ref="P6:Q6"/>
    <mergeCell ref="B7:C7"/>
    <mergeCell ref="D7:E7"/>
    <mergeCell ref="F7:G7"/>
    <mergeCell ref="H7:I7"/>
    <mergeCell ref="J7:K7"/>
    <mergeCell ref="L7:M7"/>
    <mergeCell ref="N7:O7"/>
    <mergeCell ref="P7:Q7"/>
    <mergeCell ref="N4:O4"/>
    <mergeCell ref="P4:Q4"/>
    <mergeCell ref="B5:C5"/>
    <mergeCell ref="D5:E5"/>
    <mergeCell ref="F5:G5"/>
    <mergeCell ref="H5:I5"/>
    <mergeCell ref="J5:K5"/>
    <mergeCell ref="L5:M5"/>
    <mergeCell ref="N5:O5"/>
    <mergeCell ref="P5:Q5"/>
    <mergeCell ref="B4:C4"/>
    <mergeCell ref="D4:E4"/>
    <mergeCell ref="F4:G4"/>
    <mergeCell ref="H4:I4"/>
    <mergeCell ref="J4:K4"/>
    <mergeCell ref="L4:M4"/>
  </mergeCells>
  <dataValidations count="3">
    <dataValidation type="decimal" operator="greaterThanOrEqual" allowBlank="1" showInputMessage="1" showErrorMessage="1" errorTitle="Maynards Stock Auditors" error="Enter daily value of invoices._x000a_" sqref="N10:N30 L10:L30 J10:J30 H10:H30 F10:F30 D10:D30 B10:B30">
      <formula1>0</formula1>
    </dataValidation>
    <dataValidation allowBlank="1" showInputMessage="1" showErrorMessage="1" errorTitle="Maynards Stock Auditors" error="Select date." promptTitle="Maynards Stock Auditors" prompt="Enter date." sqref="B5:C5"/>
    <dataValidation type="decimal" operator="greaterThanOrEqual" allowBlank="1" showErrorMessage="1" errorTitle="Maynards Stock Auditors" error="Enter daily value of credits. This should not be a minus figure. _x000a_" sqref="O10:O30 M10:M30 K10:K30 I10:I30 G10:G30 E10:E30 C10:C30">
      <formula1>0</formula1>
    </dataValidation>
  </dataValidations>
  <hyperlinks>
    <hyperlink ref="Q2" r:id="rId1"/>
  </hyperlinks>
  <pageMargins left="0.7" right="0.7" top="0.75" bottom="0.75" header="0.3" footer="0.3"/>
  <pageSetup paperSize="9" orientation="portrait" horizontalDpi="4294967294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RowColHeaders="0" topLeftCell="A2" workbookViewId="0">
      <selection activeCell="B10" sqref="B10"/>
    </sheetView>
  </sheetViews>
  <sheetFormatPr defaultRowHeight="11.25" x14ac:dyDescent="0.2"/>
  <cols>
    <col min="1" max="1" width="20.7109375" style="70" customWidth="1"/>
    <col min="2" max="13" width="9.85546875" style="49" customWidth="1"/>
    <col min="14" max="14" width="0" style="49" hidden="1" customWidth="1"/>
    <col min="15" max="16384" width="9.140625" style="49"/>
  </cols>
  <sheetData>
    <row r="1" spans="1:14" ht="30.75" x14ac:dyDescent="0.2">
      <c r="A1" s="45" t="s">
        <v>20</v>
      </c>
      <c r="B1" s="46"/>
      <c r="C1" s="47"/>
      <c r="D1" s="47"/>
      <c r="E1" s="48"/>
      <c r="F1" s="47"/>
      <c r="G1" s="47"/>
      <c r="H1" s="47"/>
      <c r="I1" s="46"/>
      <c r="J1" s="46"/>
      <c r="K1" s="46"/>
      <c r="L1" s="46"/>
      <c r="M1" s="46"/>
    </row>
    <row r="2" spans="1:14" ht="18" x14ac:dyDescent="0.2">
      <c r="A2" s="50" t="s">
        <v>21</v>
      </c>
      <c r="B2" s="46"/>
      <c r="C2" s="51"/>
      <c r="D2" s="50"/>
      <c r="E2" s="52"/>
      <c r="F2" s="50"/>
      <c r="G2" s="50"/>
      <c r="H2" s="46"/>
      <c r="I2" s="46"/>
      <c r="J2" s="46"/>
      <c r="K2" s="46"/>
      <c r="L2" s="46"/>
      <c r="M2" s="13" t="s">
        <v>22</v>
      </c>
    </row>
    <row r="3" spans="1:14" x14ac:dyDescent="0.2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s="56" customFormat="1" x14ac:dyDescent="0.2">
      <c r="A4" s="55"/>
      <c r="B4" s="102" t="s">
        <v>27</v>
      </c>
      <c r="C4" s="102"/>
      <c r="D4" s="102" t="s">
        <v>28</v>
      </c>
      <c r="E4" s="102"/>
      <c r="F4" s="102" t="s">
        <v>29</v>
      </c>
      <c r="G4" s="102"/>
      <c r="H4" s="102" t="s">
        <v>30</v>
      </c>
      <c r="I4" s="102"/>
      <c r="J4" s="102" t="s">
        <v>31</v>
      </c>
      <c r="K4" s="102"/>
      <c r="L4" s="90" t="s">
        <v>32</v>
      </c>
      <c r="M4" s="90"/>
    </row>
    <row r="5" spans="1:14" x14ac:dyDescent="0.2">
      <c r="A5" s="71">
        <v>20</v>
      </c>
      <c r="B5" s="91">
        <f>Week1!N5</f>
        <v>40600</v>
      </c>
      <c r="C5" s="91"/>
      <c r="D5" s="92">
        <f>Week2!N5</f>
        <v>40607</v>
      </c>
      <c r="E5" s="92"/>
      <c r="F5" s="92">
        <f>Week3!N5</f>
        <v>40614</v>
      </c>
      <c r="G5" s="92"/>
      <c r="H5" s="92">
        <f>Week4!N5</f>
        <v>40621</v>
      </c>
      <c r="I5" s="92"/>
      <c r="J5" s="92">
        <f>Week5!N5</f>
        <v>40628</v>
      </c>
      <c r="K5" s="92"/>
      <c r="L5" s="90" t="s">
        <v>13</v>
      </c>
      <c r="M5" s="90"/>
      <c r="N5" s="49" t="s">
        <v>0</v>
      </c>
    </row>
    <row r="6" spans="1:14" s="60" customForma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93"/>
      <c r="M6" s="93"/>
      <c r="N6" s="60" t="s">
        <v>1</v>
      </c>
    </row>
    <row r="7" spans="1:14" x14ac:dyDescent="0.2">
      <c r="A7" s="61" t="s">
        <v>7</v>
      </c>
      <c r="B7" s="94">
        <f>Week1!$P7</f>
        <v>0</v>
      </c>
      <c r="C7" s="95"/>
      <c r="D7" s="94">
        <f>Week2!$P7</f>
        <v>0</v>
      </c>
      <c r="E7" s="95"/>
      <c r="F7" s="94">
        <f>Week3!$P7</f>
        <v>0</v>
      </c>
      <c r="G7" s="95"/>
      <c r="H7" s="94">
        <f>Week4!$P7</f>
        <v>0</v>
      </c>
      <c r="I7" s="95"/>
      <c r="J7" s="94">
        <f>Week5!$P7</f>
        <v>0</v>
      </c>
      <c r="K7" s="95"/>
      <c r="L7" s="94">
        <f>SUM(B7:K7)</f>
        <v>0</v>
      </c>
      <c r="M7" s="95"/>
      <c r="N7" s="49" t="s">
        <v>2</v>
      </c>
    </row>
    <row r="8" spans="1:14" x14ac:dyDescent="0.2">
      <c r="A8" s="62" t="s">
        <v>8</v>
      </c>
      <c r="B8" s="96">
        <f>Week1!$P8</f>
        <v>0</v>
      </c>
      <c r="C8" s="97"/>
      <c r="D8" s="96">
        <f>Week2!$P8</f>
        <v>0</v>
      </c>
      <c r="E8" s="97"/>
      <c r="F8" s="96">
        <f>Week3!$P8</f>
        <v>0</v>
      </c>
      <c r="G8" s="97"/>
      <c r="H8" s="96">
        <f>Week4!$P8</f>
        <v>0</v>
      </c>
      <c r="I8" s="97"/>
      <c r="J8" s="96">
        <f>Week5!$P8</f>
        <v>0</v>
      </c>
      <c r="K8" s="97"/>
      <c r="L8" s="96">
        <f>SUM(B8:K8)</f>
        <v>0</v>
      </c>
      <c r="M8" s="95"/>
      <c r="N8" s="49" t="s">
        <v>3</v>
      </c>
    </row>
    <row r="9" spans="1:14" x14ac:dyDescent="0.2">
      <c r="A9" s="63"/>
      <c r="B9" s="64" t="s">
        <v>10</v>
      </c>
      <c r="C9" s="65" t="s">
        <v>11</v>
      </c>
      <c r="D9" s="64" t="s">
        <v>10</v>
      </c>
      <c r="E9" s="65" t="s">
        <v>11</v>
      </c>
      <c r="F9" s="64" t="s">
        <v>10</v>
      </c>
      <c r="G9" s="65" t="s">
        <v>11</v>
      </c>
      <c r="H9" s="64" t="s">
        <v>10</v>
      </c>
      <c r="I9" s="65" t="s">
        <v>11</v>
      </c>
      <c r="J9" s="64" t="s">
        <v>10</v>
      </c>
      <c r="K9" s="65" t="s">
        <v>11</v>
      </c>
      <c r="L9" s="64" t="s">
        <v>10</v>
      </c>
      <c r="M9" s="72" t="s">
        <v>11</v>
      </c>
      <c r="N9" s="49" t="s">
        <v>4</v>
      </c>
    </row>
    <row r="10" spans="1:14" x14ac:dyDescent="0.2">
      <c r="A10" s="38" t="str">
        <f>Week1!A10</f>
        <v>Supplier Name</v>
      </c>
      <c r="B10" s="40">
        <f>Week1!$P10</f>
        <v>0</v>
      </c>
      <c r="C10" s="41">
        <f>Week1!$Q10</f>
        <v>0</v>
      </c>
      <c r="D10" s="40">
        <f>Week2!$P10</f>
        <v>0</v>
      </c>
      <c r="E10" s="41">
        <f>Week2!$Q10</f>
        <v>0</v>
      </c>
      <c r="F10" s="40">
        <f>Week3!$P10</f>
        <v>0</v>
      </c>
      <c r="G10" s="41">
        <f>Week3!$Q10</f>
        <v>0</v>
      </c>
      <c r="H10" s="40">
        <f>Week4!$P10</f>
        <v>0</v>
      </c>
      <c r="I10" s="41">
        <f>Week4!$Q10</f>
        <v>0</v>
      </c>
      <c r="J10" s="40">
        <f>Week5!$P10</f>
        <v>0</v>
      </c>
      <c r="K10" s="41">
        <f>Week5!$Q10</f>
        <v>0</v>
      </c>
      <c r="L10" s="73">
        <f>+J10+H10+F10+D10+B10</f>
        <v>0</v>
      </c>
      <c r="M10" s="103">
        <f>+K10+I10+G10+E10+C10</f>
        <v>0</v>
      </c>
      <c r="N10" s="49" t="s">
        <v>5</v>
      </c>
    </row>
    <row r="11" spans="1:14" x14ac:dyDescent="0.2">
      <c r="A11" s="38" t="str">
        <f>Week1!A11</f>
        <v>Supplier Name</v>
      </c>
      <c r="B11" s="40">
        <f>Week1!P11</f>
        <v>0</v>
      </c>
      <c r="C11" s="41">
        <f>Week1!Q11</f>
        <v>0</v>
      </c>
      <c r="D11" s="40">
        <f>Week2!$P11</f>
        <v>0</v>
      </c>
      <c r="E11" s="41">
        <f>Week2!$Q11</f>
        <v>0</v>
      </c>
      <c r="F11" s="40">
        <f>Week3!$P11</f>
        <v>0</v>
      </c>
      <c r="G11" s="41">
        <f>Week3!$Q11</f>
        <v>0</v>
      </c>
      <c r="H11" s="40">
        <f>Week4!$P11</f>
        <v>0</v>
      </c>
      <c r="I11" s="41">
        <f>Week4!$Q11</f>
        <v>0</v>
      </c>
      <c r="J11" s="40">
        <f>Week5!$P11</f>
        <v>0</v>
      </c>
      <c r="K11" s="41">
        <f>Week5!$Q11</f>
        <v>0</v>
      </c>
      <c r="L11" s="73">
        <f t="shared" ref="L11:L30" si="0">+J11+H11+F11+D11+B11</f>
        <v>0</v>
      </c>
      <c r="M11" s="103">
        <f t="shared" ref="M11:M30" si="1">+K11+I11+G11+E11+C11</f>
        <v>0</v>
      </c>
      <c r="N11" s="49" t="s">
        <v>6</v>
      </c>
    </row>
    <row r="12" spans="1:14" x14ac:dyDescent="0.2">
      <c r="A12" s="38" t="str">
        <f>Week1!A12</f>
        <v>Supplier Name</v>
      </c>
      <c r="B12" s="40">
        <f>Week1!P12</f>
        <v>0</v>
      </c>
      <c r="C12" s="41">
        <f>Week1!Q12</f>
        <v>0</v>
      </c>
      <c r="D12" s="40">
        <f>Week2!$P12</f>
        <v>0</v>
      </c>
      <c r="E12" s="41">
        <f>Week2!$Q12</f>
        <v>0</v>
      </c>
      <c r="F12" s="40">
        <f>Week3!$P12</f>
        <v>0</v>
      </c>
      <c r="G12" s="41">
        <f>Week3!$Q12</f>
        <v>0</v>
      </c>
      <c r="H12" s="40">
        <f>Week4!$P12</f>
        <v>0</v>
      </c>
      <c r="I12" s="41">
        <f>Week4!$Q12</f>
        <v>0</v>
      </c>
      <c r="J12" s="40">
        <f>Week5!$P12</f>
        <v>0</v>
      </c>
      <c r="K12" s="41">
        <f>Week5!$Q12</f>
        <v>0</v>
      </c>
      <c r="L12" s="73">
        <f t="shared" si="0"/>
        <v>0</v>
      </c>
      <c r="M12" s="103">
        <f t="shared" si="1"/>
        <v>0</v>
      </c>
    </row>
    <row r="13" spans="1:14" x14ac:dyDescent="0.2">
      <c r="A13" s="38" t="str">
        <f>Week1!A13</f>
        <v>Supplier Name</v>
      </c>
      <c r="B13" s="40">
        <f>Week1!P13</f>
        <v>0</v>
      </c>
      <c r="C13" s="41">
        <f>Week1!Q13</f>
        <v>0</v>
      </c>
      <c r="D13" s="40">
        <f>Week2!$P13</f>
        <v>0</v>
      </c>
      <c r="E13" s="41">
        <f>Week2!$Q13</f>
        <v>0</v>
      </c>
      <c r="F13" s="40">
        <f>Week3!$P13</f>
        <v>0</v>
      </c>
      <c r="G13" s="41">
        <f>Week3!$Q13</f>
        <v>0</v>
      </c>
      <c r="H13" s="40">
        <f>Week4!$P13</f>
        <v>0</v>
      </c>
      <c r="I13" s="41">
        <f>Week4!$Q13</f>
        <v>0</v>
      </c>
      <c r="J13" s="40">
        <f>Week5!$P13</f>
        <v>0</v>
      </c>
      <c r="K13" s="41">
        <f>Week5!$Q13</f>
        <v>0</v>
      </c>
      <c r="L13" s="73">
        <f t="shared" si="0"/>
        <v>0</v>
      </c>
      <c r="M13" s="103">
        <f t="shared" si="1"/>
        <v>0</v>
      </c>
    </row>
    <row r="14" spans="1:14" x14ac:dyDescent="0.2">
      <c r="A14" s="38" t="str">
        <f>Week1!A14</f>
        <v>Supplier Name</v>
      </c>
      <c r="B14" s="40">
        <f>Week1!P14</f>
        <v>0</v>
      </c>
      <c r="C14" s="41">
        <f>Week1!Q14</f>
        <v>0</v>
      </c>
      <c r="D14" s="40">
        <f>Week2!$P14</f>
        <v>0</v>
      </c>
      <c r="E14" s="41">
        <f>Week2!$Q14</f>
        <v>0</v>
      </c>
      <c r="F14" s="40">
        <f>Week3!$P14</f>
        <v>0</v>
      </c>
      <c r="G14" s="41">
        <f>Week3!$Q14</f>
        <v>0</v>
      </c>
      <c r="H14" s="40">
        <f>Week4!$P14</f>
        <v>0</v>
      </c>
      <c r="I14" s="41">
        <f>Week4!$Q14</f>
        <v>0</v>
      </c>
      <c r="J14" s="40">
        <f>Week5!$P14</f>
        <v>0</v>
      </c>
      <c r="K14" s="41">
        <f>Week5!$Q14</f>
        <v>0</v>
      </c>
      <c r="L14" s="73">
        <f t="shared" si="0"/>
        <v>0</v>
      </c>
      <c r="M14" s="103">
        <f t="shared" si="1"/>
        <v>0</v>
      </c>
    </row>
    <row r="15" spans="1:14" x14ac:dyDescent="0.2">
      <c r="A15" s="38" t="str">
        <f>Week1!A15</f>
        <v>Supplier Name</v>
      </c>
      <c r="B15" s="40">
        <f>Week1!P15</f>
        <v>0</v>
      </c>
      <c r="C15" s="41">
        <f>Week1!Q15</f>
        <v>0</v>
      </c>
      <c r="D15" s="40">
        <f>Week2!$P15</f>
        <v>0</v>
      </c>
      <c r="E15" s="41">
        <f>Week2!$Q15</f>
        <v>0</v>
      </c>
      <c r="F15" s="40">
        <f>Week3!$P15</f>
        <v>0</v>
      </c>
      <c r="G15" s="41">
        <f>Week3!$Q15</f>
        <v>0</v>
      </c>
      <c r="H15" s="40">
        <f>Week4!$P15</f>
        <v>0</v>
      </c>
      <c r="I15" s="41">
        <f>Week4!$Q15</f>
        <v>0</v>
      </c>
      <c r="J15" s="40">
        <f>Week5!$P15</f>
        <v>0</v>
      </c>
      <c r="K15" s="41">
        <f>Week5!$Q15</f>
        <v>0</v>
      </c>
      <c r="L15" s="73">
        <f t="shared" si="0"/>
        <v>0</v>
      </c>
      <c r="M15" s="103">
        <f t="shared" si="1"/>
        <v>0</v>
      </c>
    </row>
    <row r="16" spans="1:14" x14ac:dyDescent="0.2">
      <c r="A16" s="38" t="str">
        <f>Week1!A16</f>
        <v>Supplier Name</v>
      </c>
      <c r="B16" s="40">
        <f>Week1!P16</f>
        <v>0</v>
      </c>
      <c r="C16" s="41">
        <f>Week1!Q16</f>
        <v>0</v>
      </c>
      <c r="D16" s="40">
        <f>Week2!$P16</f>
        <v>0</v>
      </c>
      <c r="E16" s="41">
        <f>Week2!$Q16</f>
        <v>0</v>
      </c>
      <c r="F16" s="40">
        <f>Week3!$P16</f>
        <v>0</v>
      </c>
      <c r="G16" s="41">
        <f>Week3!$Q16</f>
        <v>0</v>
      </c>
      <c r="H16" s="40">
        <f>Week4!$P16</f>
        <v>0</v>
      </c>
      <c r="I16" s="41">
        <f>Week4!$Q16</f>
        <v>0</v>
      </c>
      <c r="J16" s="40">
        <f>Week5!$P16</f>
        <v>0</v>
      </c>
      <c r="K16" s="41">
        <f>Week5!$Q16</f>
        <v>0</v>
      </c>
      <c r="L16" s="73">
        <f t="shared" si="0"/>
        <v>0</v>
      </c>
      <c r="M16" s="103">
        <f t="shared" si="1"/>
        <v>0</v>
      </c>
    </row>
    <row r="17" spans="1:13" x14ac:dyDescent="0.2">
      <c r="A17" s="38" t="str">
        <f>Week1!A17</f>
        <v>Supplier Name</v>
      </c>
      <c r="B17" s="40">
        <f>Week1!P17</f>
        <v>0</v>
      </c>
      <c r="C17" s="41">
        <f>Week1!Q17</f>
        <v>0</v>
      </c>
      <c r="D17" s="40">
        <f>Week2!$P17</f>
        <v>0</v>
      </c>
      <c r="E17" s="41">
        <f>Week2!$Q17</f>
        <v>0</v>
      </c>
      <c r="F17" s="40">
        <f>Week3!$P17</f>
        <v>0</v>
      </c>
      <c r="G17" s="41">
        <f>Week3!$Q17</f>
        <v>0</v>
      </c>
      <c r="H17" s="40">
        <f>Week4!$P17</f>
        <v>0</v>
      </c>
      <c r="I17" s="41">
        <f>Week4!$Q17</f>
        <v>0</v>
      </c>
      <c r="J17" s="40">
        <f>Week5!$P17</f>
        <v>0</v>
      </c>
      <c r="K17" s="41">
        <f>Week5!$Q17</f>
        <v>0</v>
      </c>
      <c r="L17" s="73">
        <f t="shared" si="0"/>
        <v>0</v>
      </c>
      <c r="M17" s="103">
        <f t="shared" si="1"/>
        <v>0</v>
      </c>
    </row>
    <row r="18" spans="1:13" x14ac:dyDescent="0.2">
      <c r="A18" s="38" t="str">
        <f>Week1!A18</f>
        <v>Supplier Name</v>
      </c>
      <c r="B18" s="40">
        <f>Week1!P18</f>
        <v>0</v>
      </c>
      <c r="C18" s="41">
        <f>Week1!Q18</f>
        <v>0</v>
      </c>
      <c r="D18" s="40">
        <f>Week2!$P18</f>
        <v>0</v>
      </c>
      <c r="E18" s="41">
        <f>Week2!$Q18</f>
        <v>0</v>
      </c>
      <c r="F18" s="40">
        <f>Week3!$P18</f>
        <v>0</v>
      </c>
      <c r="G18" s="41">
        <f>Week3!$Q18</f>
        <v>0</v>
      </c>
      <c r="H18" s="40">
        <f>Week4!$P18</f>
        <v>0</v>
      </c>
      <c r="I18" s="41">
        <f>Week4!$Q18</f>
        <v>0</v>
      </c>
      <c r="J18" s="40">
        <f>Week5!$P18</f>
        <v>0</v>
      </c>
      <c r="K18" s="41">
        <f>Week5!$Q18</f>
        <v>0</v>
      </c>
      <c r="L18" s="73">
        <f t="shared" si="0"/>
        <v>0</v>
      </c>
      <c r="M18" s="103">
        <f t="shared" si="1"/>
        <v>0</v>
      </c>
    </row>
    <row r="19" spans="1:13" x14ac:dyDescent="0.2">
      <c r="A19" s="38" t="str">
        <f>Week1!A19</f>
        <v>Supplier Name</v>
      </c>
      <c r="B19" s="40">
        <f>Week1!P19</f>
        <v>0</v>
      </c>
      <c r="C19" s="41">
        <f>Week1!Q19</f>
        <v>0</v>
      </c>
      <c r="D19" s="40">
        <f>Week2!$P19</f>
        <v>0</v>
      </c>
      <c r="E19" s="41">
        <f>Week2!$Q19</f>
        <v>0</v>
      </c>
      <c r="F19" s="40">
        <f>Week3!$P19</f>
        <v>0</v>
      </c>
      <c r="G19" s="41">
        <f>Week3!$Q19</f>
        <v>0</v>
      </c>
      <c r="H19" s="40">
        <f>Week4!$P19</f>
        <v>0</v>
      </c>
      <c r="I19" s="41">
        <f>Week4!$Q19</f>
        <v>0</v>
      </c>
      <c r="J19" s="40">
        <f>Week5!$P19</f>
        <v>0</v>
      </c>
      <c r="K19" s="41">
        <f>Week5!$Q19</f>
        <v>0</v>
      </c>
      <c r="L19" s="73">
        <f t="shared" si="0"/>
        <v>0</v>
      </c>
      <c r="M19" s="103">
        <f t="shared" si="1"/>
        <v>0</v>
      </c>
    </row>
    <row r="20" spans="1:13" x14ac:dyDescent="0.2">
      <c r="A20" s="38" t="str">
        <f>Week1!A20</f>
        <v>Supplier Name</v>
      </c>
      <c r="B20" s="40">
        <f>Week1!P20</f>
        <v>0</v>
      </c>
      <c r="C20" s="41">
        <f>Week1!Q20</f>
        <v>0</v>
      </c>
      <c r="D20" s="40">
        <f>Week2!$P20</f>
        <v>0</v>
      </c>
      <c r="E20" s="41">
        <f>Week2!$Q20</f>
        <v>0</v>
      </c>
      <c r="F20" s="40">
        <f>Week3!$P20</f>
        <v>0</v>
      </c>
      <c r="G20" s="41">
        <f>Week3!$Q20</f>
        <v>0</v>
      </c>
      <c r="H20" s="40">
        <f>Week4!$P20</f>
        <v>0</v>
      </c>
      <c r="I20" s="41">
        <f>Week4!$Q20</f>
        <v>0</v>
      </c>
      <c r="J20" s="40">
        <f>Week5!$P20</f>
        <v>0</v>
      </c>
      <c r="K20" s="41">
        <f>Week5!$Q20</f>
        <v>0</v>
      </c>
      <c r="L20" s="73">
        <f t="shared" si="0"/>
        <v>0</v>
      </c>
      <c r="M20" s="103">
        <f t="shared" si="1"/>
        <v>0</v>
      </c>
    </row>
    <row r="21" spans="1:13" x14ac:dyDescent="0.2">
      <c r="A21" s="38" t="str">
        <f>Week1!A21</f>
        <v>Supplier Name</v>
      </c>
      <c r="B21" s="40">
        <f>Week1!P21</f>
        <v>0</v>
      </c>
      <c r="C21" s="41">
        <f>Week1!Q21</f>
        <v>0</v>
      </c>
      <c r="D21" s="40">
        <f>Week2!$P21</f>
        <v>0</v>
      </c>
      <c r="E21" s="41">
        <f>Week2!$Q21</f>
        <v>0</v>
      </c>
      <c r="F21" s="40">
        <f>Week3!$P21</f>
        <v>0</v>
      </c>
      <c r="G21" s="41">
        <f>Week3!$Q21</f>
        <v>0</v>
      </c>
      <c r="H21" s="40">
        <f>Week4!$P21</f>
        <v>0</v>
      </c>
      <c r="I21" s="41">
        <f>Week4!$Q21</f>
        <v>0</v>
      </c>
      <c r="J21" s="40">
        <f>Week5!$P21</f>
        <v>0</v>
      </c>
      <c r="K21" s="41">
        <f>Week5!$Q21</f>
        <v>0</v>
      </c>
      <c r="L21" s="73">
        <f t="shared" si="0"/>
        <v>0</v>
      </c>
      <c r="M21" s="103">
        <f t="shared" si="1"/>
        <v>0</v>
      </c>
    </row>
    <row r="22" spans="1:13" x14ac:dyDescent="0.2">
      <c r="A22" s="38" t="str">
        <f>Week1!A22</f>
        <v>Supplier Name</v>
      </c>
      <c r="B22" s="40">
        <f>Week1!P22</f>
        <v>0</v>
      </c>
      <c r="C22" s="41">
        <f>Week1!Q22</f>
        <v>0</v>
      </c>
      <c r="D22" s="40">
        <f>Week2!$P22</f>
        <v>0</v>
      </c>
      <c r="E22" s="41">
        <f>Week2!$Q22</f>
        <v>0</v>
      </c>
      <c r="F22" s="40">
        <f>Week3!$P22</f>
        <v>0</v>
      </c>
      <c r="G22" s="41">
        <f>Week3!$Q22</f>
        <v>0</v>
      </c>
      <c r="H22" s="40">
        <f>Week4!$P22</f>
        <v>0</v>
      </c>
      <c r="I22" s="41">
        <f>Week4!$Q22</f>
        <v>0</v>
      </c>
      <c r="J22" s="40">
        <f>Week5!$P22</f>
        <v>0</v>
      </c>
      <c r="K22" s="41">
        <f>Week5!$Q22</f>
        <v>0</v>
      </c>
      <c r="L22" s="73">
        <f t="shared" si="0"/>
        <v>0</v>
      </c>
      <c r="M22" s="103">
        <f t="shared" si="1"/>
        <v>0</v>
      </c>
    </row>
    <row r="23" spans="1:13" x14ac:dyDescent="0.2">
      <c r="A23" s="38" t="str">
        <f>Week1!A23</f>
        <v>Supplier Name</v>
      </c>
      <c r="B23" s="40">
        <f>Week1!P23</f>
        <v>0</v>
      </c>
      <c r="C23" s="41">
        <f>Week1!Q23</f>
        <v>0</v>
      </c>
      <c r="D23" s="40">
        <f>Week2!$P23</f>
        <v>0</v>
      </c>
      <c r="E23" s="41">
        <f>Week2!$Q23</f>
        <v>0</v>
      </c>
      <c r="F23" s="40">
        <f>Week3!$P23</f>
        <v>0</v>
      </c>
      <c r="G23" s="41">
        <f>Week3!$Q23</f>
        <v>0</v>
      </c>
      <c r="H23" s="40">
        <f>Week4!$P23</f>
        <v>0</v>
      </c>
      <c r="I23" s="41">
        <f>Week4!$Q23</f>
        <v>0</v>
      </c>
      <c r="J23" s="40">
        <f>Week5!$P23</f>
        <v>0</v>
      </c>
      <c r="K23" s="41">
        <f>Week5!$Q23</f>
        <v>0</v>
      </c>
      <c r="L23" s="73">
        <f t="shared" si="0"/>
        <v>0</v>
      </c>
      <c r="M23" s="103">
        <f t="shared" si="1"/>
        <v>0</v>
      </c>
    </row>
    <row r="24" spans="1:13" x14ac:dyDescent="0.2">
      <c r="A24" s="38" t="str">
        <f>Week1!A24</f>
        <v>Supplier Name</v>
      </c>
      <c r="B24" s="40">
        <f>Week1!P24</f>
        <v>0</v>
      </c>
      <c r="C24" s="41">
        <f>Week1!Q24</f>
        <v>0</v>
      </c>
      <c r="D24" s="40">
        <f>Week2!$P24</f>
        <v>0</v>
      </c>
      <c r="E24" s="41">
        <f>Week2!$Q24</f>
        <v>0</v>
      </c>
      <c r="F24" s="40">
        <f>Week3!$P24</f>
        <v>0</v>
      </c>
      <c r="G24" s="41">
        <f>Week3!$Q24</f>
        <v>0</v>
      </c>
      <c r="H24" s="40">
        <f>Week4!$P24</f>
        <v>0</v>
      </c>
      <c r="I24" s="41">
        <f>Week4!$Q24</f>
        <v>0</v>
      </c>
      <c r="J24" s="40">
        <f>Week5!$P24</f>
        <v>0</v>
      </c>
      <c r="K24" s="41">
        <f>Week5!$Q24</f>
        <v>0</v>
      </c>
      <c r="L24" s="73">
        <f t="shared" si="0"/>
        <v>0</v>
      </c>
      <c r="M24" s="103">
        <f t="shared" si="1"/>
        <v>0</v>
      </c>
    </row>
    <row r="25" spans="1:13" x14ac:dyDescent="0.2">
      <c r="A25" s="38" t="str">
        <f>Week1!A25</f>
        <v>Supplier Name</v>
      </c>
      <c r="B25" s="40">
        <f>Week1!P25</f>
        <v>0</v>
      </c>
      <c r="C25" s="41">
        <f>Week1!Q25</f>
        <v>0</v>
      </c>
      <c r="D25" s="40">
        <f>Week2!$P25</f>
        <v>0</v>
      </c>
      <c r="E25" s="41">
        <f>Week2!$Q25</f>
        <v>0</v>
      </c>
      <c r="F25" s="40">
        <f>Week3!$P25</f>
        <v>0</v>
      </c>
      <c r="G25" s="41">
        <f>Week3!$Q25</f>
        <v>0</v>
      </c>
      <c r="H25" s="40">
        <f>Week4!$P25</f>
        <v>0</v>
      </c>
      <c r="I25" s="41">
        <f>Week4!$Q25</f>
        <v>0</v>
      </c>
      <c r="J25" s="40">
        <f>Week5!$P25</f>
        <v>0</v>
      </c>
      <c r="K25" s="41">
        <f>Week5!$Q25</f>
        <v>0</v>
      </c>
      <c r="L25" s="73">
        <f t="shared" si="0"/>
        <v>0</v>
      </c>
      <c r="M25" s="103">
        <f t="shared" si="1"/>
        <v>0</v>
      </c>
    </row>
    <row r="26" spans="1:13" x14ac:dyDescent="0.2">
      <c r="A26" s="38" t="str">
        <f>Week1!A26</f>
        <v>Supplier Name</v>
      </c>
      <c r="B26" s="40">
        <f>Week1!P26</f>
        <v>0</v>
      </c>
      <c r="C26" s="41">
        <f>Week1!Q26</f>
        <v>0</v>
      </c>
      <c r="D26" s="40">
        <f>Week2!$P26</f>
        <v>0</v>
      </c>
      <c r="E26" s="41">
        <f>Week2!$Q26</f>
        <v>0</v>
      </c>
      <c r="F26" s="40">
        <f>Week3!$P26</f>
        <v>0</v>
      </c>
      <c r="G26" s="41">
        <f>Week3!$Q26</f>
        <v>0</v>
      </c>
      <c r="H26" s="40">
        <f>Week4!$P26</f>
        <v>0</v>
      </c>
      <c r="I26" s="41">
        <f>Week4!$Q26</f>
        <v>0</v>
      </c>
      <c r="J26" s="40">
        <f>Week5!$P26</f>
        <v>0</v>
      </c>
      <c r="K26" s="41">
        <f>Week5!$Q26</f>
        <v>0</v>
      </c>
      <c r="L26" s="73">
        <f t="shared" si="0"/>
        <v>0</v>
      </c>
      <c r="M26" s="103">
        <f t="shared" si="1"/>
        <v>0</v>
      </c>
    </row>
    <row r="27" spans="1:13" x14ac:dyDescent="0.2">
      <c r="A27" s="38" t="str">
        <f>Week1!A27</f>
        <v>Supplier Name</v>
      </c>
      <c r="B27" s="40">
        <f>Week1!P27</f>
        <v>0</v>
      </c>
      <c r="C27" s="41">
        <f>Week1!Q27</f>
        <v>0</v>
      </c>
      <c r="D27" s="40">
        <f>Week2!$P27</f>
        <v>0</v>
      </c>
      <c r="E27" s="41">
        <f>Week2!$Q27</f>
        <v>0</v>
      </c>
      <c r="F27" s="40">
        <f>Week3!$P27</f>
        <v>0</v>
      </c>
      <c r="G27" s="41">
        <f>Week3!$Q27</f>
        <v>0</v>
      </c>
      <c r="H27" s="40">
        <f>Week4!$P27</f>
        <v>0</v>
      </c>
      <c r="I27" s="41">
        <f>Week4!$Q27</f>
        <v>0</v>
      </c>
      <c r="J27" s="40">
        <f>Week5!$P27</f>
        <v>0</v>
      </c>
      <c r="K27" s="41">
        <f>Week5!$Q27</f>
        <v>0</v>
      </c>
      <c r="L27" s="73">
        <f t="shared" si="0"/>
        <v>0</v>
      </c>
      <c r="M27" s="103">
        <f t="shared" si="1"/>
        <v>0</v>
      </c>
    </row>
    <row r="28" spans="1:13" x14ac:dyDescent="0.2">
      <c r="A28" s="38" t="str">
        <f>Week1!A28</f>
        <v>Supplier Name</v>
      </c>
      <c r="B28" s="40">
        <f>Week1!P28</f>
        <v>0</v>
      </c>
      <c r="C28" s="41">
        <f>Week1!Q28</f>
        <v>0</v>
      </c>
      <c r="D28" s="40">
        <f>Week2!$P28</f>
        <v>0</v>
      </c>
      <c r="E28" s="41">
        <f>Week2!$Q28</f>
        <v>0</v>
      </c>
      <c r="F28" s="40">
        <f>Week3!$P28</f>
        <v>0</v>
      </c>
      <c r="G28" s="41">
        <f>Week3!$Q28</f>
        <v>0</v>
      </c>
      <c r="H28" s="40">
        <f>Week4!$P28</f>
        <v>0</v>
      </c>
      <c r="I28" s="41">
        <f>Week4!$Q28</f>
        <v>0</v>
      </c>
      <c r="J28" s="40">
        <f>Week5!$P28</f>
        <v>0</v>
      </c>
      <c r="K28" s="41">
        <f>Week5!$Q28</f>
        <v>0</v>
      </c>
      <c r="L28" s="73">
        <f t="shared" si="0"/>
        <v>0</v>
      </c>
      <c r="M28" s="103">
        <f t="shared" si="1"/>
        <v>0</v>
      </c>
    </row>
    <row r="29" spans="1:13" x14ac:dyDescent="0.2">
      <c r="A29" s="38" t="str">
        <f>Week1!A29</f>
        <v>Petty Cash</v>
      </c>
      <c r="B29" s="40">
        <f>Week1!P29</f>
        <v>0</v>
      </c>
      <c r="C29" s="41">
        <f>Week1!Q29</f>
        <v>0</v>
      </c>
      <c r="D29" s="40">
        <f>Week2!$P29</f>
        <v>0</v>
      </c>
      <c r="E29" s="41">
        <f>Week2!$Q29</f>
        <v>0</v>
      </c>
      <c r="F29" s="40">
        <f>Week3!$P29</f>
        <v>0</v>
      </c>
      <c r="G29" s="41">
        <f>Week3!$Q29</f>
        <v>0</v>
      </c>
      <c r="H29" s="40">
        <f>Week4!$P29</f>
        <v>0</v>
      </c>
      <c r="I29" s="41">
        <f>Week4!$Q29</f>
        <v>0</v>
      </c>
      <c r="J29" s="40">
        <f>Week5!$P29</f>
        <v>0</v>
      </c>
      <c r="K29" s="41">
        <f>Week5!$Q29</f>
        <v>0</v>
      </c>
      <c r="L29" s="73">
        <f t="shared" si="0"/>
        <v>0</v>
      </c>
      <c r="M29" s="103">
        <f t="shared" si="1"/>
        <v>0</v>
      </c>
    </row>
    <row r="30" spans="1:13" x14ac:dyDescent="0.2">
      <c r="A30" s="39" t="str">
        <f>Week1!A30</f>
        <v>Bar Transfers</v>
      </c>
      <c r="B30" s="42">
        <f>Week1!P30</f>
        <v>0</v>
      </c>
      <c r="C30" s="43">
        <f>Week1!Q30</f>
        <v>0</v>
      </c>
      <c r="D30" s="44">
        <f>Week2!$P30</f>
        <v>0</v>
      </c>
      <c r="E30" s="43">
        <f>Week2!$Q30</f>
        <v>0</v>
      </c>
      <c r="F30" s="44">
        <f>Week3!$P30</f>
        <v>0</v>
      </c>
      <c r="G30" s="43">
        <f>Week3!$Q30</f>
        <v>0</v>
      </c>
      <c r="H30" s="44">
        <f>Week4!$P30</f>
        <v>0</v>
      </c>
      <c r="I30" s="43">
        <f>Week4!$Q30</f>
        <v>0</v>
      </c>
      <c r="J30" s="44">
        <f>Week5!$P30</f>
        <v>0</v>
      </c>
      <c r="K30" s="43">
        <f>Week5!$Q30</f>
        <v>0</v>
      </c>
      <c r="L30" s="74">
        <f t="shared" si="0"/>
        <v>0</v>
      </c>
      <c r="M30" s="104">
        <f t="shared" si="1"/>
        <v>0</v>
      </c>
    </row>
    <row r="31" spans="1:13" x14ac:dyDescent="0.2">
      <c r="A31" s="66" t="s">
        <v>15</v>
      </c>
      <c r="B31" s="49">
        <f>SUM(B10:B30)</f>
        <v>0</v>
      </c>
      <c r="C31" s="67">
        <f t="shared" ref="C31:K31" si="2">SUM(C10:C30)</f>
        <v>0</v>
      </c>
      <c r="D31" s="49">
        <f>SUM(D10:D30)</f>
        <v>0</v>
      </c>
      <c r="E31" s="67">
        <f>SUM(E10:E30)</f>
        <v>0</v>
      </c>
      <c r="F31" s="49">
        <f t="shared" si="2"/>
        <v>0</v>
      </c>
      <c r="G31" s="67">
        <f t="shared" si="2"/>
        <v>0</v>
      </c>
      <c r="H31" s="49">
        <f t="shared" si="2"/>
        <v>0</v>
      </c>
      <c r="I31" s="67">
        <f t="shared" si="2"/>
        <v>0</v>
      </c>
      <c r="J31" s="49">
        <f t="shared" si="2"/>
        <v>0</v>
      </c>
      <c r="K31" s="67">
        <f t="shared" si="2"/>
        <v>0</v>
      </c>
      <c r="L31" s="75">
        <f>SUM(L10:L30)</f>
        <v>0</v>
      </c>
      <c r="M31" s="67">
        <f>SUM(M10:M30)</f>
        <v>0</v>
      </c>
    </row>
    <row r="32" spans="1:13" x14ac:dyDescent="0.2">
      <c r="A32" s="66" t="s">
        <v>16</v>
      </c>
      <c r="B32" s="98">
        <f>+B31-C31</f>
        <v>0</v>
      </c>
      <c r="C32" s="99"/>
      <c r="D32" s="98">
        <f>+D31-E31</f>
        <v>0</v>
      </c>
      <c r="E32" s="99"/>
      <c r="F32" s="98">
        <f>+F31-G31</f>
        <v>0</v>
      </c>
      <c r="G32" s="99"/>
      <c r="H32" s="98">
        <f>+H31-I31</f>
        <v>0</v>
      </c>
      <c r="I32" s="99"/>
      <c r="J32" s="98">
        <f>+J31-K31</f>
        <v>0</v>
      </c>
      <c r="K32" s="99"/>
      <c r="L32" s="98">
        <f t="shared" ref="L32" si="3">+L31-M31</f>
        <v>0</v>
      </c>
      <c r="M32" s="99"/>
    </row>
    <row r="33" spans="1:13" x14ac:dyDescent="0.2">
      <c r="A33" s="66" t="s">
        <v>17</v>
      </c>
      <c r="B33" s="98">
        <f>+B8-B32</f>
        <v>0</v>
      </c>
      <c r="C33" s="99"/>
      <c r="D33" s="98">
        <f>+D8-D32</f>
        <v>0</v>
      </c>
      <c r="E33" s="99"/>
      <c r="F33" s="98">
        <f t="shared" ref="F33" si="4">+F8-F32</f>
        <v>0</v>
      </c>
      <c r="G33" s="99"/>
      <c r="H33" s="98">
        <f t="shared" ref="H33" si="5">+H8-H32</f>
        <v>0</v>
      </c>
      <c r="I33" s="99"/>
      <c r="J33" s="98">
        <f t="shared" ref="J33" si="6">+J8-J32</f>
        <v>0</v>
      </c>
      <c r="K33" s="99"/>
      <c r="L33" s="98">
        <f t="shared" ref="L33" si="7">+L8-L32</f>
        <v>0</v>
      </c>
      <c r="M33" s="99"/>
    </row>
    <row r="34" spans="1:13" s="69" customFormat="1" x14ac:dyDescent="0.2">
      <c r="A34" s="68" t="s">
        <v>18</v>
      </c>
      <c r="B34" s="100" t="str">
        <f>IFERROR(B33/B8,"")</f>
        <v/>
      </c>
      <c r="C34" s="101"/>
      <c r="D34" s="100" t="str">
        <f t="shared" ref="D34" si="8">IFERROR(D33/D8,"")</f>
        <v/>
      </c>
      <c r="E34" s="101"/>
      <c r="F34" s="100" t="str">
        <f t="shared" ref="F34" si="9">IFERROR(F33/F8,"")</f>
        <v/>
      </c>
      <c r="G34" s="101"/>
      <c r="H34" s="100" t="str">
        <f t="shared" ref="H34" si="10">IFERROR(H33/H8,"")</f>
        <v/>
      </c>
      <c r="I34" s="101"/>
      <c r="J34" s="100" t="str">
        <f t="shared" ref="J34" si="11">IFERROR(J33/J8,"")</f>
        <v/>
      </c>
      <c r="K34" s="101"/>
      <c r="L34" s="100" t="str">
        <f t="shared" ref="L34" si="12">IFERROR(L33/L8,"")</f>
        <v/>
      </c>
      <c r="M34" s="101"/>
    </row>
  </sheetData>
  <sheetProtection password="E96A" sheet="1" objects="1" scenarios="1" selectLockedCells="1"/>
  <mergeCells count="43"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8:M8"/>
    <mergeCell ref="B32:C32"/>
    <mergeCell ref="D32:E32"/>
    <mergeCell ref="F32:G32"/>
    <mergeCell ref="H32:I32"/>
    <mergeCell ref="J32:K32"/>
    <mergeCell ref="L32:M32"/>
    <mergeCell ref="B8:C8"/>
    <mergeCell ref="D8:E8"/>
    <mergeCell ref="F8:G8"/>
    <mergeCell ref="H8:I8"/>
    <mergeCell ref="J8:K8"/>
    <mergeCell ref="L6:M6"/>
    <mergeCell ref="B7:C7"/>
    <mergeCell ref="D7:E7"/>
    <mergeCell ref="F7:G7"/>
    <mergeCell ref="H7:I7"/>
    <mergeCell ref="J7:K7"/>
    <mergeCell ref="L7:M7"/>
    <mergeCell ref="L4:M4"/>
    <mergeCell ref="B5:C5"/>
    <mergeCell ref="D5:E5"/>
    <mergeCell ref="F5:G5"/>
    <mergeCell ref="H5:I5"/>
    <mergeCell ref="J5:K5"/>
    <mergeCell ref="L5:M5"/>
    <mergeCell ref="B4:C4"/>
    <mergeCell ref="D4:E4"/>
    <mergeCell ref="F4:G4"/>
    <mergeCell ref="H4:I4"/>
    <mergeCell ref="J4:K4"/>
  </mergeCells>
  <hyperlinks>
    <hyperlink ref="M2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Month</vt:lpstr>
    </vt:vector>
  </TitlesOfParts>
  <Company>Maynards Stock Auditors</Company>
  <LinksUpToDate>false</LinksUpToDate>
  <SharedDoc>false</SharedDoc>
  <HyperlinkBase>www.maynards.org.uk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Flash Report</dc:title>
  <dc:subject>Flash Report</dc:subject>
  <dc:creator>Nigel Rowlands</dc:creator>
  <cp:keywords>Flash Report</cp:keywords>
  <dc:description>Flash Report</dc:description>
  <cp:lastModifiedBy>Nigel-Claire</cp:lastModifiedBy>
  <cp:lastPrinted>2011-02-20T11:59:25Z</cp:lastPrinted>
  <dcterms:created xsi:type="dcterms:W3CDTF">2009-11-19T17:27:36Z</dcterms:created>
  <dcterms:modified xsi:type="dcterms:W3CDTF">2011-04-04T18:11:57Z</dcterms:modified>
  <cp:category>Flash Report</cp:category>
  <cp:contentStatus>Flash Report</cp:contentStatus>
</cp:coreProperties>
</file>